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570"/>
  </bookViews>
  <sheets>
    <sheet name="Устьянский район" sheetId="2" r:id="rId1"/>
  </sheets>
  <definedNames>
    <definedName name="_xlnm._FilterDatabase" localSheetId="0" hidden="1">'Устьянский район'!$A$4:$AZ$23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7" i="2" l="1"/>
  <c r="AV8" i="2"/>
  <c r="AV9" i="2"/>
  <c r="AV10" i="2"/>
  <c r="AV11" i="2"/>
  <c r="AV12" i="2"/>
  <c r="AV13" i="2"/>
  <c r="AV14" i="2"/>
  <c r="AV15" i="2"/>
  <c r="AV16" i="2"/>
  <c r="AV17" i="2"/>
  <c r="AV18" i="2"/>
  <c r="AV19" i="2"/>
  <c r="AV20" i="2"/>
  <c r="AV21" i="2"/>
  <c r="AV22" i="2"/>
  <c r="AS23" i="2"/>
  <c r="E23" i="2"/>
  <c r="G23" i="2"/>
  <c r="I23" i="2"/>
  <c r="L23" i="2"/>
  <c r="N23" i="2"/>
  <c r="P23" i="2"/>
  <c r="R23" i="2"/>
  <c r="U23" i="2"/>
  <c r="W23" i="2"/>
  <c r="Z23" i="2"/>
  <c r="AB23" i="2"/>
  <c r="AD23" i="2"/>
  <c r="AF23" i="2"/>
  <c r="AH23" i="2"/>
  <c r="AJ23" i="2"/>
  <c r="AL23" i="2"/>
  <c r="AN23" i="2"/>
  <c r="AQ23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AT7" i="2"/>
  <c r="AT8" i="2"/>
  <c r="AT9" i="2"/>
  <c r="AT10" i="2"/>
  <c r="AT11" i="2"/>
  <c r="AT12" i="2"/>
  <c r="AT13" i="2"/>
  <c r="AT14" i="2"/>
  <c r="AT15" i="2"/>
  <c r="AT16" i="2"/>
  <c r="AT17" i="2"/>
  <c r="AT18" i="2"/>
  <c r="AT19" i="2"/>
  <c r="AT20" i="2"/>
  <c r="AT21" i="2"/>
  <c r="AT22" i="2"/>
  <c r="AR7" i="2"/>
  <c r="AR8" i="2"/>
  <c r="AR9" i="2"/>
  <c r="AR10" i="2"/>
  <c r="AR11" i="2"/>
  <c r="AR12" i="2"/>
  <c r="AR13" i="2"/>
  <c r="AR14" i="2"/>
  <c r="AR15" i="2"/>
  <c r="AR16" i="2"/>
  <c r="AR17" i="2"/>
  <c r="AR18" i="2"/>
  <c r="AR19" i="2"/>
  <c r="AR20" i="2"/>
  <c r="AR21" i="2"/>
  <c r="AR22" i="2"/>
  <c r="AO7" i="2"/>
  <c r="AO8" i="2"/>
  <c r="AO9" i="2"/>
  <c r="AO10" i="2"/>
  <c r="AO11" i="2"/>
  <c r="AO12" i="2"/>
  <c r="AO13" i="2"/>
  <c r="AO14" i="2"/>
  <c r="AO15" i="2"/>
  <c r="AO16" i="2"/>
  <c r="AO17" i="2"/>
  <c r="AO18" i="2"/>
  <c r="AO19" i="2"/>
  <c r="AO20" i="2"/>
  <c r="AO21" i="2"/>
  <c r="AM7" i="2"/>
  <c r="AM8" i="2"/>
  <c r="AM9" i="2"/>
  <c r="AM10" i="2"/>
  <c r="AM11" i="2"/>
  <c r="AM12" i="2"/>
  <c r="AM13" i="2"/>
  <c r="AM14" i="2"/>
  <c r="AM15" i="2"/>
  <c r="AM16" i="2"/>
  <c r="AM17" i="2"/>
  <c r="AM18" i="2"/>
  <c r="AM19" i="2"/>
  <c r="AM20" i="2"/>
  <c r="AM21" i="2"/>
  <c r="AK7" i="2"/>
  <c r="AK8" i="2"/>
  <c r="AK9" i="2"/>
  <c r="AK10" i="2"/>
  <c r="AK11" i="2"/>
  <c r="AK12" i="2"/>
  <c r="AK13" i="2"/>
  <c r="AK14" i="2"/>
  <c r="AK15" i="2"/>
  <c r="AK16" i="2"/>
  <c r="AK17" i="2"/>
  <c r="AK18" i="2"/>
  <c r="AK19" i="2"/>
  <c r="AK20" i="2"/>
  <c r="AK21" i="2"/>
  <c r="AI7" i="2"/>
  <c r="AI8" i="2"/>
  <c r="AI9" i="2"/>
  <c r="AI10" i="2"/>
  <c r="AI11" i="2"/>
  <c r="AI12" i="2"/>
  <c r="AI13" i="2"/>
  <c r="AI14" i="2"/>
  <c r="AI15" i="2"/>
  <c r="AI16" i="2"/>
  <c r="AI17" i="2"/>
  <c r="AI18" i="2"/>
  <c r="AI19" i="2"/>
  <c r="AI20" i="2"/>
  <c r="AI21" i="2"/>
  <c r="AG7" i="2"/>
  <c r="AG8" i="2"/>
  <c r="AG9" i="2"/>
  <c r="AG10" i="2"/>
  <c r="AG11" i="2"/>
  <c r="AG12" i="2"/>
  <c r="AG13" i="2"/>
  <c r="AG14" i="2"/>
  <c r="AG15" i="2"/>
  <c r="AG16" i="2"/>
  <c r="AG17" i="2"/>
  <c r="AG18" i="2"/>
  <c r="AG19" i="2"/>
  <c r="AG20" i="2"/>
  <c r="AG21" i="2"/>
  <c r="AE7" i="2"/>
  <c r="AE8" i="2"/>
  <c r="AE9" i="2"/>
  <c r="AE10" i="2"/>
  <c r="AE11" i="2"/>
  <c r="AE12" i="2"/>
  <c r="AE13" i="2"/>
  <c r="AE14" i="2"/>
  <c r="AE15" i="2"/>
  <c r="AE16" i="2"/>
  <c r="AE17" i="2"/>
  <c r="AE18" i="2"/>
  <c r="AE19" i="2"/>
  <c r="AE20" i="2"/>
  <c r="AE21" i="2"/>
  <c r="AC7" i="2"/>
  <c r="AC8" i="2"/>
  <c r="AC9" i="2"/>
  <c r="AC10" i="2"/>
  <c r="AC11" i="2"/>
  <c r="AC12" i="2"/>
  <c r="AC13" i="2"/>
  <c r="AC14" i="2"/>
  <c r="AC15" i="2"/>
  <c r="AC16" i="2"/>
  <c r="AC17" i="2"/>
  <c r="AC18" i="2"/>
  <c r="AC19" i="2"/>
  <c r="AC20" i="2"/>
  <c r="AC21" i="2"/>
  <c r="AA7" i="2"/>
  <c r="AA8" i="2"/>
  <c r="AA9" i="2"/>
  <c r="AA10" i="2"/>
  <c r="AA11" i="2"/>
  <c r="AA12" i="2"/>
  <c r="AA13" i="2"/>
  <c r="AA14" i="2"/>
  <c r="AA15" i="2"/>
  <c r="AA16" i="2"/>
  <c r="AA17" i="2"/>
  <c r="AA18" i="2"/>
  <c r="AA19" i="2"/>
  <c r="AA20" i="2"/>
  <c r="AA21" i="2"/>
  <c r="X7" i="2"/>
  <c r="X8" i="2"/>
  <c r="X9" i="2"/>
  <c r="X10" i="2"/>
  <c r="X11" i="2"/>
  <c r="X12" i="2"/>
  <c r="X13" i="2"/>
  <c r="X14" i="2"/>
  <c r="X15" i="2"/>
  <c r="X16" i="2"/>
  <c r="X17" i="2"/>
  <c r="X18" i="2"/>
  <c r="X19" i="2"/>
  <c r="X20" i="2"/>
  <c r="X21" i="2"/>
  <c r="X22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AV23" i="2" l="1"/>
  <c r="AA23" i="2"/>
  <c r="AG23" i="2"/>
  <c r="AI23" i="2"/>
  <c r="AK23" i="2"/>
  <c r="AM23" i="2"/>
  <c r="AR23" i="2"/>
  <c r="V23" i="2"/>
  <c r="AE23" i="2"/>
  <c r="AO23" i="2"/>
  <c r="AC23" i="2"/>
  <c r="H23" i="2"/>
  <c r="O23" i="2"/>
  <c r="J23" i="2"/>
  <c r="AT23" i="2"/>
  <c r="M23" i="2"/>
  <c r="F23" i="2"/>
  <c r="Q23" i="2"/>
  <c r="X23" i="2"/>
  <c r="S23" i="2"/>
  <c r="AU19" i="2"/>
  <c r="AU15" i="2"/>
  <c r="AU7" i="2"/>
  <c r="AU16" i="2"/>
  <c r="AU12" i="2"/>
  <c r="AU20" i="2"/>
  <c r="AU8" i="2"/>
  <c r="AU11" i="2"/>
  <c r="AU22" i="2"/>
  <c r="AU18" i="2"/>
  <c r="AU14" i="2"/>
  <c r="AU10" i="2"/>
  <c r="AU21" i="2"/>
  <c r="AU17" i="2"/>
  <c r="AU13" i="2"/>
  <c r="AU9" i="2"/>
  <c r="AU23" i="2" l="1"/>
</calcChain>
</file>

<file path=xl/sharedStrings.xml><?xml version="1.0" encoding="utf-8"?>
<sst xmlns="http://schemas.openxmlformats.org/spreadsheetml/2006/main" count="174" uniqueCount="108">
  <si>
    <t>Кол-во классов на параллели</t>
  </si>
  <si>
    <t>МА-4</t>
  </si>
  <si>
    <t>РУ-4</t>
  </si>
  <si>
    <t>ОМ-4</t>
  </si>
  <si>
    <t>РУ-5</t>
  </si>
  <si>
    <t>МА-5</t>
  </si>
  <si>
    <t>№ п/п</t>
  </si>
  <si>
    <t>БИ-5</t>
  </si>
  <si>
    <t>ИС-5</t>
  </si>
  <si>
    <t>РУ-6</t>
  </si>
  <si>
    <t>МА-6</t>
  </si>
  <si>
    <t>МО</t>
  </si>
  <si>
    <t>4 классы</t>
  </si>
  <si>
    <t>5 классы</t>
  </si>
  <si>
    <t>6 классы</t>
  </si>
  <si>
    <t>Кол-во классов, в которых было организовано общественное наблюдение</t>
  </si>
  <si>
    <t>РУ-7</t>
  </si>
  <si>
    <t>МА-7</t>
  </si>
  <si>
    <t>БИ-7</t>
  </si>
  <si>
    <t>ИС-7</t>
  </si>
  <si>
    <t>ГГ-7</t>
  </si>
  <si>
    <t>ОБ-7</t>
  </si>
  <si>
    <t>ФИ-7</t>
  </si>
  <si>
    <t>ИЯ-7</t>
  </si>
  <si>
    <t>7 классы</t>
  </si>
  <si>
    <t>8 классы</t>
  </si>
  <si>
    <t>РУ-8</t>
  </si>
  <si>
    <t>МА-8</t>
  </si>
  <si>
    <t>Краткое наименование ОО</t>
  </si>
  <si>
    <t>ФИО ответственного за заполнение формы</t>
  </si>
  <si>
    <t>Должность</t>
  </si>
  <si>
    <t>Телефон</t>
  </si>
  <si>
    <t>e-mail</t>
  </si>
  <si>
    <t>учитель</t>
  </si>
  <si>
    <t>директор</t>
  </si>
  <si>
    <t>Форма 2. Общественное наблюдение на ВПР (с последующим расчетом доли охвата ОН)</t>
  </si>
  <si>
    <t>заместитель директора по УВР</t>
  </si>
  <si>
    <t>Заместитель директора по УВР</t>
  </si>
  <si>
    <t>замдиректора по УВР</t>
  </si>
  <si>
    <t>зам.директора по УВР</t>
  </si>
  <si>
    <t>Устьянский район</t>
  </si>
  <si>
    <t>МБОУ "Синицкая ООШ"</t>
  </si>
  <si>
    <t>Синицкая ОН</t>
  </si>
  <si>
    <t>+7 818 553-45-68</t>
  </si>
  <si>
    <t>sin-shkola@yandex.ru</t>
  </si>
  <si>
    <t>МБОУ "Малодорская СОШ"</t>
  </si>
  <si>
    <t>Кузнецова Марина Владимировна</t>
  </si>
  <si>
    <t>+7 911 588-12-92</t>
  </si>
  <si>
    <t>marinakuznetsova77@mail.ru</t>
  </si>
  <si>
    <t>МБОУ "Строевская СОШ"</t>
  </si>
  <si>
    <t>Пушкина Мария Леонидовна</t>
  </si>
  <si>
    <t>+7 921 085-42-13</t>
  </si>
  <si>
    <t>pushkinaml@yandex.ru</t>
  </si>
  <si>
    <t>МБОУ "Бестужевская СОШ"</t>
  </si>
  <si>
    <t>Честнейшина Нина Михайловна</t>
  </si>
  <si>
    <t>+7 931 405-73-40</t>
  </si>
  <si>
    <t>n.chestn@yandex.ru</t>
  </si>
  <si>
    <t>МБОУ "Киземская СОШ"</t>
  </si>
  <si>
    <t>Шестакова Елена Витальевна</t>
  </si>
  <si>
    <t>+7 921 082-93-84</t>
  </si>
  <si>
    <t>elena.vital@mail.ru</t>
  </si>
  <si>
    <t>МБОУ "Лойгинская СОШ"</t>
  </si>
  <si>
    <t>Светлана Павлиновна Ипатова</t>
  </si>
  <si>
    <t>+7 931 403-48-81</t>
  </si>
  <si>
    <t>isp7070@mail.ru</t>
  </si>
  <si>
    <t>МБОУ "ИСОШ"</t>
  </si>
  <si>
    <t>Закерничная Ирина Николаевна</t>
  </si>
  <si>
    <t>+7 921 087-53-84</t>
  </si>
  <si>
    <t>ira050575@yandex.ru</t>
  </si>
  <si>
    <t>МБОУ "Березницкая ОГ"</t>
  </si>
  <si>
    <t>Котлова Екатерина Сергеевна</t>
  </si>
  <si>
    <t>+7 950 660-83-17</t>
  </si>
  <si>
    <t>Ekaterina-kot@myrambler.ru</t>
  </si>
  <si>
    <t>МБОУ "Дмитриевская СОШ"</t>
  </si>
  <si>
    <t>Хоменко Татьяна Николаевна</t>
  </si>
  <si>
    <t>+7 921 084-93-07</t>
  </si>
  <si>
    <t>t.nhomenko@mail.ru</t>
  </si>
  <si>
    <t>МБОУ "ОСОШ № 2"</t>
  </si>
  <si>
    <t>Туркина Наталья Ивановна</t>
  </si>
  <si>
    <t>+7 921 296-05-82</t>
  </si>
  <si>
    <t>turkinanatalja@yandex.ru</t>
  </si>
  <si>
    <t>МБОУ "Устьянская СОШ" филиал Орловская основная школа</t>
  </si>
  <si>
    <t>Темежникова Ирина Дмитриевна</t>
  </si>
  <si>
    <t>+7 921 497-20-55</t>
  </si>
  <si>
    <t>ustschool@bk.ru</t>
  </si>
  <si>
    <t>МБОУ "ОСОШ №1"</t>
  </si>
  <si>
    <t>Пеньевская Ольга Вячеславовна</t>
  </si>
  <si>
    <t>заместитель директора ао УВР</t>
  </si>
  <si>
    <t>+7 818 555-14-12</t>
  </si>
  <si>
    <t>okschool@yandex.ru</t>
  </si>
  <si>
    <t>МБОУ "Устьянская СОШ"</t>
  </si>
  <si>
    <t>МБОУ "Бестужевская СОШ" филиал "Квазеньгская ООШ"</t>
  </si>
  <si>
    <t>Абакумова Лена Геннадиевна</t>
  </si>
  <si>
    <t>+7 931 403-21-20</t>
  </si>
  <si>
    <t>abakumowa.alena@yandex.ru</t>
  </si>
  <si>
    <t>МБОУ "Ульяновская СОШ"</t>
  </si>
  <si>
    <t>Парфеньева Татьяна Владимировна</t>
  </si>
  <si>
    <t>+7 921 080-38-82</t>
  </si>
  <si>
    <t>parfenieva78@yandex.ru</t>
  </si>
  <si>
    <t>МБОУ "Ульяновская СОШ" филиал "Ростовская ОШ"</t>
  </si>
  <si>
    <t>Попова Елена Викторовна</t>
  </si>
  <si>
    <t>учитель математики</t>
  </si>
  <si>
    <t>+7 921 072-48-15</t>
  </si>
  <si>
    <t>elenapopova8@yandex.ru</t>
  </si>
  <si>
    <t>Доля охвата ОН</t>
  </si>
  <si>
    <t>Доля охвата ОН (среднее значение по школе)</t>
  </si>
  <si>
    <t>ИТОГО:</t>
  </si>
  <si>
    <t xml:space="preserve">Количество актов общественного наблюдения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</si>
</sst>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0" fillId="3" borderId="1" xfId="0" applyFill="1" applyBorder="1"/>
    <xf numFmtId="0" fontId="3" fillId="4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0" fillId="5" borderId="1" xfId="0" applyFill="1" applyBorder="1"/>
    <xf numFmtId="0" fontId="3" fillId="6" borderId="1" xfId="0" applyFont="1" applyFill="1" applyBorder="1" applyAlignment="1">
      <alignment horizontal="center" vertical="top" wrapText="1"/>
    </xf>
    <xf numFmtId="0" fontId="0" fillId="6" borderId="1" xfId="0" applyFill="1" applyBorder="1"/>
    <xf numFmtId="0" fontId="0" fillId="2" borderId="0" xfId="0" applyFill="1"/>
    <xf numFmtId="0" fontId="0" fillId="4" borderId="0" xfId="0" applyFill="1"/>
    <xf numFmtId="0" fontId="5" fillId="0" borderId="3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6" fillId="0" borderId="0" xfId="0" applyFont="1" applyAlignment="1">
      <alignment horizontal="left"/>
    </xf>
    <xf numFmtId="0" fontId="4" fillId="2" borderId="1" xfId="0" applyNumberFormat="1" applyFont="1" applyFill="1" applyBorder="1" applyAlignment="1">
      <alignment horizontal="center" vertical="top" wrapText="1"/>
    </xf>
    <xf numFmtId="0" fontId="0" fillId="3" borderId="1" xfId="0" applyNumberFormat="1" applyFill="1" applyBorder="1" applyAlignment="1">
      <alignment horizontal="center" vertical="top" wrapText="1"/>
    </xf>
    <xf numFmtId="0" fontId="0" fillId="4" borderId="1" xfId="0" applyNumberFormat="1" applyFill="1" applyBorder="1" applyAlignment="1">
      <alignment horizontal="center" vertical="top" wrapText="1"/>
    </xf>
    <xf numFmtId="0" fontId="0" fillId="5" borderId="1" xfId="0" applyNumberFormat="1" applyFill="1" applyBorder="1" applyAlignment="1">
      <alignment horizontal="center" vertical="top" wrapText="1"/>
    </xf>
    <xf numFmtId="0" fontId="0" fillId="6" borderId="1" xfId="0" applyNumberFormat="1" applyFill="1" applyBorder="1" applyAlignment="1">
      <alignment horizontal="center" vertical="top" wrapText="1"/>
    </xf>
    <xf numFmtId="2" fontId="3" fillId="5" borderId="1" xfId="0" applyNumberFormat="1" applyFont="1" applyFill="1" applyBorder="1" applyAlignment="1">
      <alignment horizontal="center" vertical="top" wrapText="1"/>
    </xf>
    <xf numFmtId="49" fontId="7" fillId="7" borderId="1" xfId="0" applyNumberFormat="1" applyFont="1" applyFill="1" applyBorder="1" applyAlignment="1">
      <alignment horizontal="center"/>
    </xf>
    <xf numFmtId="0" fontId="1" fillId="7" borderId="1" xfId="0" applyNumberFormat="1" applyFont="1" applyFill="1" applyBorder="1" applyAlignment="1">
      <alignment horizontal="center" vertical="top" wrapText="1"/>
    </xf>
    <xf numFmtId="2" fontId="1" fillId="7" borderId="1" xfId="0" applyNumberFormat="1" applyFont="1" applyFill="1" applyBorder="1" applyAlignment="1">
      <alignment horizontal="center" vertical="top" wrapText="1"/>
    </xf>
    <xf numFmtId="2" fontId="7" fillId="7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2" fontId="1" fillId="4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2" fontId="1" fillId="5" borderId="1" xfId="0" applyNumberFormat="1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2" fontId="1" fillId="6" borderId="1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6" fillId="0" borderId="0" xfId="0" applyFont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 vertical="top" wrapText="1"/>
    </xf>
    <xf numFmtId="0" fontId="2" fillId="7" borderId="4" xfId="0" applyFont="1" applyFill="1" applyBorder="1" applyAlignment="1">
      <alignment horizontal="center" vertical="top" wrapText="1"/>
    </xf>
    <xf numFmtId="0" fontId="2" fillId="7" borderId="3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  <color rgb="FFFF99FF"/>
      <color rgb="FFFF66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Z23"/>
  <sheetViews>
    <sheetView tabSelected="1" zoomScale="92" zoomScaleNormal="92" workbookViewId="0">
      <pane xSplit="3" ySplit="6" topLeftCell="D7" activePane="bottomRight" state="frozen"/>
      <selection pane="topRight" activeCell="E1" sqref="E1"/>
      <selection pane="bottomLeft" activeCell="A7" sqref="A7"/>
      <selection pane="bottomRight" activeCell="C4" sqref="C4:C6"/>
    </sheetView>
  </sheetViews>
  <sheetFormatPr defaultRowHeight="15" x14ac:dyDescent="0.25"/>
  <cols>
    <col min="1" max="1" width="5.5703125" customWidth="1"/>
    <col min="2" max="2" width="15.85546875" customWidth="1"/>
    <col min="3" max="3" width="19" customWidth="1"/>
    <col min="4" max="4" width="7.42578125" customWidth="1"/>
    <col min="5" max="6" width="8.28515625" customWidth="1"/>
    <col min="7" max="7" width="9" bestFit="1" customWidth="1"/>
    <col min="8" max="8" width="12.42578125" bestFit="1" customWidth="1"/>
    <col min="9" max="9" width="9" bestFit="1" customWidth="1"/>
    <col min="10" max="10" width="12.42578125" bestFit="1" customWidth="1"/>
    <col min="11" max="11" width="8.140625" customWidth="1"/>
    <col min="12" max="12" width="9" bestFit="1" customWidth="1"/>
    <col min="13" max="13" width="12.42578125" bestFit="1" customWidth="1"/>
    <col min="14" max="14" width="9" bestFit="1" customWidth="1"/>
    <col min="15" max="15" width="12.42578125" bestFit="1" customWidth="1"/>
    <col min="16" max="16" width="9" bestFit="1" customWidth="1"/>
    <col min="17" max="17" width="12.42578125" bestFit="1" customWidth="1"/>
    <col min="18" max="18" width="9" bestFit="1" customWidth="1"/>
    <col min="19" max="19" width="12.42578125" bestFit="1" customWidth="1"/>
    <col min="20" max="20" width="7.42578125" customWidth="1"/>
    <col min="21" max="21" width="9" bestFit="1" customWidth="1"/>
    <col min="22" max="22" width="12.42578125" bestFit="1" customWidth="1"/>
    <col min="23" max="23" width="9" bestFit="1" customWidth="1"/>
    <col min="24" max="24" width="12.42578125" bestFit="1" customWidth="1"/>
    <col min="25" max="26" width="9" bestFit="1" customWidth="1"/>
    <col min="27" max="27" width="12.42578125" bestFit="1" customWidth="1"/>
    <col min="28" max="28" width="9" bestFit="1" customWidth="1"/>
    <col min="29" max="29" width="12.42578125" bestFit="1" customWidth="1"/>
    <col min="30" max="30" width="9" bestFit="1" customWidth="1"/>
    <col min="31" max="31" width="12.42578125" bestFit="1" customWidth="1"/>
    <col min="32" max="32" width="9" bestFit="1" customWidth="1"/>
    <col min="33" max="33" width="12.42578125" bestFit="1" customWidth="1"/>
    <col min="34" max="34" width="9" bestFit="1" customWidth="1"/>
    <col min="35" max="35" width="12.42578125" bestFit="1" customWidth="1"/>
    <col min="36" max="36" width="9" bestFit="1" customWidth="1"/>
    <col min="37" max="37" width="12.42578125" bestFit="1" customWidth="1"/>
    <col min="38" max="38" width="9" bestFit="1" customWidth="1"/>
    <col min="39" max="39" width="12.42578125" bestFit="1" customWidth="1"/>
    <col min="40" max="40" width="9" bestFit="1" customWidth="1"/>
    <col min="41" max="41" width="12.42578125" bestFit="1" customWidth="1"/>
    <col min="42" max="43" width="9" bestFit="1" customWidth="1"/>
    <col min="44" max="44" width="12.42578125" bestFit="1" customWidth="1"/>
    <col min="45" max="45" width="9" bestFit="1" customWidth="1"/>
    <col min="46" max="47" width="12.42578125" bestFit="1" customWidth="1"/>
    <col min="48" max="48" width="13.28515625" customWidth="1"/>
    <col min="49" max="49" width="14.7109375" customWidth="1"/>
    <col min="50" max="50" width="13.42578125" customWidth="1"/>
    <col min="51" max="51" width="17.28515625" customWidth="1"/>
    <col min="52" max="52" width="19.42578125" customWidth="1"/>
  </cols>
  <sheetData>
    <row r="2" spans="1:52" ht="21" x14ac:dyDescent="0.35">
      <c r="B2" s="48" t="s">
        <v>35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13"/>
    </row>
    <row r="4" spans="1:52" ht="15" customHeight="1" x14ac:dyDescent="0.25">
      <c r="A4" s="39" t="s">
        <v>6</v>
      </c>
      <c r="B4" s="42" t="s">
        <v>11</v>
      </c>
      <c r="C4" s="39" t="s">
        <v>28</v>
      </c>
      <c r="D4" s="59" t="s">
        <v>12</v>
      </c>
      <c r="E4" s="60"/>
      <c r="F4" s="60"/>
      <c r="G4" s="60"/>
      <c r="H4" s="60"/>
      <c r="I4" s="60"/>
      <c r="J4" s="61"/>
      <c r="K4" s="56" t="s">
        <v>13</v>
      </c>
      <c r="L4" s="57"/>
      <c r="M4" s="57"/>
      <c r="N4" s="57"/>
      <c r="O4" s="57"/>
      <c r="P4" s="57"/>
      <c r="Q4" s="57"/>
      <c r="R4" s="57"/>
      <c r="S4" s="58"/>
      <c r="T4" s="62" t="s">
        <v>14</v>
      </c>
      <c r="U4" s="63"/>
      <c r="V4" s="63"/>
      <c r="W4" s="63"/>
      <c r="X4" s="64"/>
      <c r="Y4" s="65" t="s">
        <v>24</v>
      </c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7"/>
      <c r="AP4" s="75" t="s">
        <v>25</v>
      </c>
      <c r="AQ4" s="76"/>
      <c r="AR4" s="76"/>
      <c r="AS4" s="76"/>
      <c r="AT4" s="77"/>
      <c r="AU4" s="70" t="s">
        <v>105</v>
      </c>
      <c r="AV4" s="70" t="s">
        <v>107</v>
      </c>
      <c r="AW4" s="49" t="s">
        <v>29</v>
      </c>
      <c r="AX4" s="50" t="s">
        <v>30</v>
      </c>
      <c r="AY4" s="50" t="s">
        <v>31</v>
      </c>
      <c r="AZ4" s="50" t="s">
        <v>32</v>
      </c>
    </row>
    <row r="5" spans="1:52" ht="15" customHeight="1" x14ac:dyDescent="0.25">
      <c r="A5" s="40"/>
      <c r="B5" s="43"/>
      <c r="C5" s="40"/>
      <c r="D5" s="9"/>
      <c r="E5" s="51" t="s">
        <v>2</v>
      </c>
      <c r="F5" s="52"/>
      <c r="G5" s="51" t="s">
        <v>1</v>
      </c>
      <c r="H5" s="52"/>
      <c r="I5" s="53" t="s">
        <v>3</v>
      </c>
      <c r="J5" s="53"/>
      <c r="K5" s="3"/>
      <c r="L5" s="54" t="s">
        <v>4</v>
      </c>
      <c r="M5" s="79"/>
      <c r="N5" s="54" t="s">
        <v>5</v>
      </c>
      <c r="O5" s="79"/>
      <c r="P5" s="54" t="s">
        <v>7</v>
      </c>
      <c r="Q5" s="79"/>
      <c r="R5" s="54" t="s">
        <v>8</v>
      </c>
      <c r="S5" s="55"/>
      <c r="T5" s="10"/>
      <c r="U5" s="80" t="s">
        <v>9</v>
      </c>
      <c r="V5" s="81"/>
      <c r="W5" s="78" t="s">
        <v>10</v>
      </c>
      <c r="X5" s="78"/>
      <c r="Y5" s="6"/>
      <c r="Z5" s="68" t="s">
        <v>16</v>
      </c>
      <c r="AA5" s="69"/>
      <c r="AB5" s="68" t="s">
        <v>17</v>
      </c>
      <c r="AC5" s="69"/>
      <c r="AD5" s="68" t="s">
        <v>18</v>
      </c>
      <c r="AE5" s="69"/>
      <c r="AF5" s="68" t="s">
        <v>19</v>
      </c>
      <c r="AG5" s="69"/>
      <c r="AH5" s="68" t="s">
        <v>20</v>
      </c>
      <c r="AI5" s="69"/>
      <c r="AJ5" s="68" t="s">
        <v>21</v>
      </c>
      <c r="AK5" s="69"/>
      <c r="AL5" s="68" t="s">
        <v>22</v>
      </c>
      <c r="AM5" s="69"/>
      <c r="AN5" s="82" t="s">
        <v>23</v>
      </c>
      <c r="AO5" s="82"/>
      <c r="AP5" s="8"/>
      <c r="AQ5" s="73" t="s">
        <v>26</v>
      </c>
      <c r="AR5" s="74"/>
      <c r="AS5" s="73" t="s">
        <v>27</v>
      </c>
      <c r="AT5" s="74"/>
      <c r="AU5" s="71"/>
      <c r="AV5" s="71"/>
      <c r="AW5" s="49"/>
      <c r="AX5" s="50"/>
      <c r="AY5" s="50"/>
      <c r="AZ5" s="50"/>
    </row>
    <row r="6" spans="1:52" ht="147.75" customHeight="1" x14ac:dyDescent="0.25">
      <c r="A6" s="41"/>
      <c r="B6" s="44"/>
      <c r="C6" s="41"/>
      <c r="D6" s="1" t="s">
        <v>0</v>
      </c>
      <c r="E6" s="1" t="s">
        <v>15</v>
      </c>
      <c r="F6" s="1" t="s">
        <v>104</v>
      </c>
      <c r="G6" s="1" t="s">
        <v>15</v>
      </c>
      <c r="H6" s="1" t="s">
        <v>104</v>
      </c>
      <c r="I6" s="1" t="s">
        <v>15</v>
      </c>
      <c r="J6" s="1" t="s">
        <v>104</v>
      </c>
      <c r="K6" s="2" t="s">
        <v>0</v>
      </c>
      <c r="L6" s="2" t="s">
        <v>15</v>
      </c>
      <c r="M6" s="2" t="s">
        <v>104</v>
      </c>
      <c r="N6" s="2" t="s">
        <v>15</v>
      </c>
      <c r="O6" s="2" t="s">
        <v>104</v>
      </c>
      <c r="P6" s="2" t="s">
        <v>15</v>
      </c>
      <c r="Q6" s="2" t="s">
        <v>104</v>
      </c>
      <c r="R6" s="2" t="s">
        <v>15</v>
      </c>
      <c r="S6" s="2" t="s">
        <v>104</v>
      </c>
      <c r="T6" s="4" t="s">
        <v>0</v>
      </c>
      <c r="U6" s="4" t="s">
        <v>15</v>
      </c>
      <c r="V6" s="4" t="s">
        <v>104</v>
      </c>
      <c r="W6" s="4" t="s">
        <v>15</v>
      </c>
      <c r="X6" s="4" t="s">
        <v>104</v>
      </c>
      <c r="Y6" s="5" t="s">
        <v>0</v>
      </c>
      <c r="Z6" s="5" t="s">
        <v>15</v>
      </c>
      <c r="AA6" s="5" t="s">
        <v>104</v>
      </c>
      <c r="AB6" s="5" t="s">
        <v>15</v>
      </c>
      <c r="AC6" s="19" t="s">
        <v>104</v>
      </c>
      <c r="AD6" s="5" t="s">
        <v>15</v>
      </c>
      <c r="AE6" s="5" t="s">
        <v>104</v>
      </c>
      <c r="AF6" s="5" t="s">
        <v>15</v>
      </c>
      <c r="AG6" s="19" t="s">
        <v>104</v>
      </c>
      <c r="AH6" s="5" t="s">
        <v>15</v>
      </c>
      <c r="AI6" s="5" t="s">
        <v>104</v>
      </c>
      <c r="AJ6" s="5" t="s">
        <v>15</v>
      </c>
      <c r="AK6" s="19" t="s">
        <v>104</v>
      </c>
      <c r="AL6" s="5" t="s">
        <v>15</v>
      </c>
      <c r="AM6" s="5" t="s">
        <v>104</v>
      </c>
      <c r="AN6" s="5" t="s">
        <v>15</v>
      </c>
      <c r="AO6" s="5" t="s">
        <v>104</v>
      </c>
      <c r="AP6" s="7" t="s">
        <v>0</v>
      </c>
      <c r="AQ6" s="7" t="s">
        <v>15</v>
      </c>
      <c r="AR6" s="7" t="s">
        <v>104</v>
      </c>
      <c r="AS6" s="7" t="s">
        <v>15</v>
      </c>
      <c r="AT6" s="7" t="s">
        <v>104</v>
      </c>
      <c r="AU6" s="72"/>
      <c r="AV6" s="72"/>
      <c r="AW6" s="49"/>
      <c r="AX6" s="50"/>
      <c r="AY6" s="50"/>
      <c r="AZ6" s="50"/>
    </row>
    <row r="7" spans="1:52" ht="30" x14ac:dyDescent="0.25">
      <c r="A7" s="11">
        <v>1</v>
      </c>
      <c r="B7" s="12" t="s">
        <v>40</v>
      </c>
      <c r="C7" s="12" t="s">
        <v>41</v>
      </c>
      <c r="D7" s="14">
        <v>1</v>
      </c>
      <c r="E7" s="14">
        <v>1</v>
      </c>
      <c r="F7" s="14">
        <f t="shared" ref="F7:F22" si="0">E7/D7*100</f>
        <v>100</v>
      </c>
      <c r="G7" s="14">
        <v>1</v>
      </c>
      <c r="H7" s="14">
        <f t="shared" ref="H7:H22" si="1">G7/D7*100</f>
        <v>100</v>
      </c>
      <c r="I7" s="14">
        <v>0</v>
      </c>
      <c r="J7" s="14">
        <f t="shared" ref="J7:J22" si="2">I7/D7*100</f>
        <v>0</v>
      </c>
      <c r="K7" s="15">
        <v>1</v>
      </c>
      <c r="L7" s="15">
        <v>0</v>
      </c>
      <c r="M7" s="15">
        <f t="shared" ref="M7:M22" si="3">L7*100/K7</f>
        <v>0</v>
      </c>
      <c r="N7" s="15">
        <v>0</v>
      </c>
      <c r="O7" s="15">
        <f t="shared" ref="O7:O22" si="4">N7/K7*100</f>
        <v>0</v>
      </c>
      <c r="P7" s="15">
        <v>0</v>
      </c>
      <c r="Q7" s="15">
        <f t="shared" ref="Q7:Q22" si="5">P7/K7*100</f>
        <v>0</v>
      </c>
      <c r="R7" s="15">
        <v>1</v>
      </c>
      <c r="S7" s="15">
        <f t="shared" ref="S7:S22" si="6">R7/K7*100</f>
        <v>100</v>
      </c>
      <c r="T7" s="16">
        <v>1</v>
      </c>
      <c r="U7" s="16">
        <v>1</v>
      </c>
      <c r="V7" s="16">
        <f t="shared" ref="V7:V22" si="7">U7/T7*100</f>
        <v>100</v>
      </c>
      <c r="W7" s="16">
        <v>0</v>
      </c>
      <c r="X7" s="16">
        <f t="shared" ref="X7:X22" si="8">W7/T7*100</f>
        <v>0</v>
      </c>
      <c r="Y7" s="17">
        <v>1</v>
      </c>
      <c r="Z7" s="17">
        <v>0</v>
      </c>
      <c r="AA7" s="17">
        <f t="shared" ref="AA7:AA21" si="9">Z7/Y7*100</f>
        <v>0</v>
      </c>
      <c r="AB7" s="17">
        <v>0</v>
      </c>
      <c r="AC7" s="17">
        <f t="shared" ref="AC7:AC21" si="10">AB7/Y7*100</f>
        <v>0</v>
      </c>
      <c r="AD7" s="17">
        <v>0</v>
      </c>
      <c r="AE7" s="17">
        <f t="shared" ref="AE7:AE21" si="11">AD7/Y7*100</f>
        <v>0</v>
      </c>
      <c r="AF7" s="17">
        <v>0</v>
      </c>
      <c r="AG7" s="17">
        <f t="shared" ref="AG7:AG21" si="12">AF7/Y7*100</f>
        <v>0</v>
      </c>
      <c r="AH7" s="17">
        <v>0</v>
      </c>
      <c r="AI7" s="17">
        <f t="shared" ref="AI7:AI21" si="13">AH7/Y7*100</f>
        <v>0</v>
      </c>
      <c r="AJ7" s="17">
        <v>1</v>
      </c>
      <c r="AK7" s="17">
        <f t="shared" ref="AK7:AK21" si="14">AJ7/Y7*100</f>
        <v>100</v>
      </c>
      <c r="AL7" s="17">
        <v>0</v>
      </c>
      <c r="AM7" s="17">
        <f t="shared" ref="AM7:AM21" si="15">AL7/Y7*100</f>
        <v>0</v>
      </c>
      <c r="AN7" s="17">
        <v>0</v>
      </c>
      <c r="AO7" s="17">
        <f t="shared" ref="AO7:AO21" si="16">AN7/Y7*100</f>
        <v>0</v>
      </c>
      <c r="AP7" s="18">
        <v>1</v>
      </c>
      <c r="AQ7" s="18">
        <v>0</v>
      </c>
      <c r="AR7" s="18">
        <f t="shared" ref="AR7:AR22" si="17">AQ7/AP7*100</f>
        <v>0</v>
      </c>
      <c r="AS7" s="18">
        <v>1</v>
      </c>
      <c r="AT7" s="18">
        <f t="shared" ref="AT7:AT22" si="18">AS7/AP7*100</f>
        <v>100</v>
      </c>
      <c r="AU7" s="22">
        <f t="shared" ref="AU7:AU21" si="19">(F7+H7+J7+M7+O7+Q7+S7+V7+X7+AA7+AC7+AE7+AG7+AI7+AK7+AM7+AO7+AR7+AT7)/19</f>
        <v>31.578947368421051</v>
      </c>
      <c r="AV7" s="21">
        <f t="shared" ref="AV7:AV22" si="20">E7+G7+I7+L7+N7+P7+R7+U7+W7+Z7+AB7+AD7+AF7+AH7+AJ7+AL7+AN7+AQ7+AS7</f>
        <v>6</v>
      </c>
      <c r="AW7" s="12" t="s">
        <v>42</v>
      </c>
      <c r="AX7" s="12" t="s">
        <v>33</v>
      </c>
      <c r="AY7" s="12" t="s">
        <v>43</v>
      </c>
      <c r="AZ7" s="12" t="s">
        <v>44</v>
      </c>
    </row>
    <row r="8" spans="1:52" ht="45" x14ac:dyDescent="0.25">
      <c r="A8" s="11">
        <v>2</v>
      </c>
      <c r="B8" s="12" t="s">
        <v>40</v>
      </c>
      <c r="C8" s="12" t="s">
        <v>45</v>
      </c>
      <c r="D8" s="14">
        <v>1</v>
      </c>
      <c r="E8" s="14">
        <v>1</v>
      </c>
      <c r="F8" s="14">
        <f t="shared" si="0"/>
        <v>100</v>
      </c>
      <c r="G8" s="14">
        <v>1</v>
      </c>
      <c r="H8" s="14">
        <f t="shared" si="1"/>
        <v>100</v>
      </c>
      <c r="I8" s="14">
        <v>1</v>
      </c>
      <c r="J8" s="14">
        <f t="shared" si="2"/>
        <v>100</v>
      </c>
      <c r="K8" s="15">
        <v>1</v>
      </c>
      <c r="L8" s="15">
        <v>1</v>
      </c>
      <c r="M8" s="15">
        <f t="shared" si="3"/>
        <v>100</v>
      </c>
      <c r="N8" s="15">
        <v>1</v>
      </c>
      <c r="O8" s="15">
        <f t="shared" si="4"/>
        <v>100</v>
      </c>
      <c r="P8" s="15">
        <v>1</v>
      </c>
      <c r="Q8" s="15">
        <f t="shared" si="5"/>
        <v>100</v>
      </c>
      <c r="R8" s="15">
        <v>1</v>
      </c>
      <c r="S8" s="15">
        <f t="shared" si="6"/>
        <v>100</v>
      </c>
      <c r="T8" s="16">
        <v>1</v>
      </c>
      <c r="U8" s="16">
        <v>1</v>
      </c>
      <c r="V8" s="16">
        <f t="shared" si="7"/>
        <v>100</v>
      </c>
      <c r="W8" s="16">
        <v>1</v>
      </c>
      <c r="X8" s="16">
        <f t="shared" si="8"/>
        <v>100</v>
      </c>
      <c r="Y8" s="17">
        <v>1</v>
      </c>
      <c r="Z8" s="17">
        <v>1</v>
      </c>
      <c r="AA8" s="17">
        <f t="shared" si="9"/>
        <v>100</v>
      </c>
      <c r="AB8" s="17">
        <v>1</v>
      </c>
      <c r="AC8" s="17">
        <f t="shared" si="10"/>
        <v>100</v>
      </c>
      <c r="AD8" s="17">
        <v>1</v>
      </c>
      <c r="AE8" s="17">
        <f t="shared" si="11"/>
        <v>100</v>
      </c>
      <c r="AF8" s="17">
        <v>1</v>
      </c>
      <c r="AG8" s="17">
        <f t="shared" si="12"/>
        <v>100</v>
      </c>
      <c r="AH8" s="17">
        <v>1</v>
      </c>
      <c r="AI8" s="17">
        <f t="shared" si="13"/>
        <v>100</v>
      </c>
      <c r="AJ8" s="17">
        <v>1</v>
      </c>
      <c r="AK8" s="17">
        <f t="shared" si="14"/>
        <v>100</v>
      </c>
      <c r="AL8" s="17">
        <v>1</v>
      </c>
      <c r="AM8" s="17">
        <f t="shared" si="15"/>
        <v>100</v>
      </c>
      <c r="AN8" s="17">
        <v>1</v>
      </c>
      <c r="AO8" s="17">
        <f t="shared" si="16"/>
        <v>100</v>
      </c>
      <c r="AP8" s="18">
        <v>1</v>
      </c>
      <c r="AQ8" s="18">
        <v>1</v>
      </c>
      <c r="AR8" s="18">
        <f t="shared" si="17"/>
        <v>100</v>
      </c>
      <c r="AS8" s="18">
        <v>1</v>
      </c>
      <c r="AT8" s="18">
        <f t="shared" si="18"/>
        <v>100</v>
      </c>
      <c r="AU8" s="22">
        <f t="shared" si="19"/>
        <v>100</v>
      </c>
      <c r="AV8" s="21">
        <f t="shared" si="20"/>
        <v>19</v>
      </c>
      <c r="AW8" s="12" t="s">
        <v>46</v>
      </c>
      <c r="AX8" s="12" t="s">
        <v>36</v>
      </c>
      <c r="AY8" s="12" t="s">
        <v>47</v>
      </c>
      <c r="AZ8" s="12" t="s">
        <v>48</v>
      </c>
    </row>
    <row r="9" spans="1:52" ht="45" x14ac:dyDescent="0.25">
      <c r="A9" s="11">
        <v>3</v>
      </c>
      <c r="B9" s="12" t="s">
        <v>40</v>
      </c>
      <c r="C9" s="12" t="s">
        <v>49</v>
      </c>
      <c r="D9" s="14">
        <v>2</v>
      </c>
      <c r="E9" s="14">
        <v>2</v>
      </c>
      <c r="F9" s="14">
        <f t="shared" si="0"/>
        <v>100</v>
      </c>
      <c r="G9" s="14">
        <v>2</v>
      </c>
      <c r="H9" s="14">
        <f t="shared" si="1"/>
        <v>100</v>
      </c>
      <c r="I9" s="14">
        <v>2</v>
      </c>
      <c r="J9" s="14">
        <f t="shared" si="2"/>
        <v>100</v>
      </c>
      <c r="K9" s="15">
        <v>2</v>
      </c>
      <c r="L9" s="15">
        <v>2</v>
      </c>
      <c r="M9" s="15">
        <f t="shared" si="3"/>
        <v>100</v>
      </c>
      <c r="N9" s="15">
        <v>2</v>
      </c>
      <c r="O9" s="15">
        <f t="shared" si="4"/>
        <v>100</v>
      </c>
      <c r="P9" s="15">
        <v>2</v>
      </c>
      <c r="Q9" s="15">
        <f t="shared" si="5"/>
        <v>100</v>
      </c>
      <c r="R9" s="15">
        <v>2</v>
      </c>
      <c r="S9" s="15">
        <f t="shared" si="6"/>
        <v>100</v>
      </c>
      <c r="T9" s="16">
        <v>1</v>
      </c>
      <c r="U9" s="16">
        <v>1</v>
      </c>
      <c r="V9" s="16">
        <f t="shared" si="7"/>
        <v>100</v>
      </c>
      <c r="W9" s="16">
        <v>1</v>
      </c>
      <c r="X9" s="16">
        <f t="shared" si="8"/>
        <v>100</v>
      </c>
      <c r="Y9" s="17">
        <v>2</v>
      </c>
      <c r="Z9" s="17">
        <v>2</v>
      </c>
      <c r="AA9" s="17">
        <f t="shared" si="9"/>
        <v>100</v>
      </c>
      <c r="AB9" s="17">
        <v>2</v>
      </c>
      <c r="AC9" s="17">
        <f t="shared" si="10"/>
        <v>100</v>
      </c>
      <c r="AD9" s="17">
        <v>2</v>
      </c>
      <c r="AE9" s="17">
        <f t="shared" si="11"/>
        <v>100</v>
      </c>
      <c r="AF9" s="17">
        <v>2</v>
      </c>
      <c r="AG9" s="17">
        <f t="shared" si="12"/>
        <v>100</v>
      </c>
      <c r="AH9" s="17">
        <v>2</v>
      </c>
      <c r="AI9" s="17">
        <f t="shared" si="13"/>
        <v>100</v>
      </c>
      <c r="AJ9" s="17">
        <v>2</v>
      </c>
      <c r="AK9" s="17">
        <f t="shared" si="14"/>
        <v>100</v>
      </c>
      <c r="AL9" s="17">
        <v>2</v>
      </c>
      <c r="AM9" s="17">
        <f t="shared" si="15"/>
        <v>100</v>
      </c>
      <c r="AN9" s="17">
        <v>2</v>
      </c>
      <c r="AO9" s="17">
        <f t="shared" si="16"/>
        <v>100</v>
      </c>
      <c r="AP9" s="18">
        <v>2</v>
      </c>
      <c r="AQ9" s="18">
        <v>2</v>
      </c>
      <c r="AR9" s="18">
        <f t="shared" si="17"/>
        <v>100</v>
      </c>
      <c r="AS9" s="18">
        <v>2</v>
      </c>
      <c r="AT9" s="18">
        <f t="shared" si="18"/>
        <v>100</v>
      </c>
      <c r="AU9" s="22">
        <f t="shared" si="19"/>
        <v>100</v>
      </c>
      <c r="AV9" s="21">
        <f t="shared" si="20"/>
        <v>36</v>
      </c>
      <c r="AW9" s="12" t="s">
        <v>50</v>
      </c>
      <c r="AX9" s="12" t="s">
        <v>36</v>
      </c>
      <c r="AY9" s="12" t="s">
        <v>51</v>
      </c>
      <c r="AZ9" s="12" t="s">
        <v>52</v>
      </c>
    </row>
    <row r="10" spans="1:52" ht="45" x14ac:dyDescent="0.25">
      <c r="A10" s="11">
        <v>4</v>
      </c>
      <c r="B10" s="12" t="s">
        <v>40</v>
      </c>
      <c r="C10" s="12" t="s">
        <v>53</v>
      </c>
      <c r="D10" s="14">
        <v>2</v>
      </c>
      <c r="E10" s="14">
        <v>2</v>
      </c>
      <c r="F10" s="14">
        <f t="shared" si="0"/>
        <v>100</v>
      </c>
      <c r="G10" s="14">
        <v>2</v>
      </c>
      <c r="H10" s="14">
        <f t="shared" si="1"/>
        <v>100</v>
      </c>
      <c r="I10" s="14">
        <v>2</v>
      </c>
      <c r="J10" s="14">
        <f t="shared" si="2"/>
        <v>100</v>
      </c>
      <c r="K10" s="15">
        <v>2</v>
      </c>
      <c r="L10" s="15">
        <v>2</v>
      </c>
      <c r="M10" s="15">
        <f t="shared" si="3"/>
        <v>100</v>
      </c>
      <c r="N10" s="15">
        <v>2</v>
      </c>
      <c r="O10" s="15">
        <f t="shared" si="4"/>
        <v>100</v>
      </c>
      <c r="P10" s="15">
        <v>2</v>
      </c>
      <c r="Q10" s="15">
        <f t="shared" si="5"/>
        <v>100</v>
      </c>
      <c r="R10" s="15">
        <v>2</v>
      </c>
      <c r="S10" s="15">
        <f t="shared" si="6"/>
        <v>100</v>
      </c>
      <c r="T10" s="16">
        <v>2</v>
      </c>
      <c r="U10" s="16">
        <v>2</v>
      </c>
      <c r="V10" s="16">
        <f t="shared" si="7"/>
        <v>100</v>
      </c>
      <c r="W10" s="16">
        <v>2</v>
      </c>
      <c r="X10" s="16">
        <f t="shared" si="8"/>
        <v>100</v>
      </c>
      <c r="Y10" s="17">
        <v>1</v>
      </c>
      <c r="Z10" s="17">
        <v>1</v>
      </c>
      <c r="AA10" s="17">
        <f t="shared" si="9"/>
        <v>100</v>
      </c>
      <c r="AB10" s="17">
        <v>1</v>
      </c>
      <c r="AC10" s="17">
        <f t="shared" si="10"/>
        <v>100</v>
      </c>
      <c r="AD10" s="17">
        <v>1</v>
      </c>
      <c r="AE10" s="17">
        <f t="shared" si="11"/>
        <v>100</v>
      </c>
      <c r="AF10" s="17">
        <v>1</v>
      </c>
      <c r="AG10" s="17">
        <f t="shared" si="12"/>
        <v>100</v>
      </c>
      <c r="AH10" s="17">
        <v>1</v>
      </c>
      <c r="AI10" s="17">
        <f t="shared" si="13"/>
        <v>100</v>
      </c>
      <c r="AJ10" s="17">
        <v>1</v>
      </c>
      <c r="AK10" s="17">
        <f t="shared" si="14"/>
        <v>100</v>
      </c>
      <c r="AL10" s="17">
        <v>1</v>
      </c>
      <c r="AM10" s="17">
        <f t="shared" si="15"/>
        <v>100</v>
      </c>
      <c r="AN10" s="17">
        <v>1</v>
      </c>
      <c r="AO10" s="17">
        <f t="shared" si="16"/>
        <v>100</v>
      </c>
      <c r="AP10" s="18">
        <v>2</v>
      </c>
      <c r="AQ10" s="18">
        <v>2</v>
      </c>
      <c r="AR10" s="18">
        <f t="shared" si="17"/>
        <v>100</v>
      </c>
      <c r="AS10" s="18">
        <v>2</v>
      </c>
      <c r="AT10" s="18">
        <f t="shared" si="18"/>
        <v>100</v>
      </c>
      <c r="AU10" s="22">
        <f t="shared" si="19"/>
        <v>100</v>
      </c>
      <c r="AV10" s="21">
        <f t="shared" si="20"/>
        <v>30</v>
      </c>
      <c r="AW10" s="12" t="s">
        <v>54</v>
      </c>
      <c r="AX10" s="12" t="s">
        <v>36</v>
      </c>
      <c r="AY10" s="12" t="s">
        <v>55</v>
      </c>
      <c r="AZ10" s="12" t="s">
        <v>56</v>
      </c>
    </row>
    <row r="11" spans="1:52" ht="45" x14ac:dyDescent="0.25">
      <c r="A11" s="11">
        <v>5</v>
      </c>
      <c r="B11" s="12" t="s">
        <v>40</v>
      </c>
      <c r="C11" s="12" t="s">
        <v>57</v>
      </c>
      <c r="D11" s="14">
        <v>2</v>
      </c>
      <c r="E11" s="14">
        <v>1</v>
      </c>
      <c r="F11" s="14">
        <f t="shared" si="0"/>
        <v>50</v>
      </c>
      <c r="G11" s="14">
        <v>1</v>
      </c>
      <c r="H11" s="14">
        <f t="shared" si="1"/>
        <v>50</v>
      </c>
      <c r="I11" s="14">
        <v>1</v>
      </c>
      <c r="J11" s="14">
        <f t="shared" si="2"/>
        <v>50</v>
      </c>
      <c r="K11" s="15">
        <v>1</v>
      </c>
      <c r="L11" s="15">
        <v>1</v>
      </c>
      <c r="M11" s="15">
        <f t="shared" si="3"/>
        <v>100</v>
      </c>
      <c r="N11" s="15">
        <v>1</v>
      </c>
      <c r="O11" s="15">
        <f t="shared" si="4"/>
        <v>100</v>
      </c>
      <c r="P11" s="15">
        <v>1</v>
      </c>
      <c r="Q11" s="15">
        <f t="shared" si="5"/>
        <v>100</v>
      </c>
      <c r="R11" s="15">
        <v>0</v>
      </c>
      <c r="S11" s="15">
        <f t="shared" si="6"/>
        <v>0</v>
      </c>
      <c r="T11" s="16">
        <v>2</v>
      </c>
      <c r="U11" s="16">
        <v>1</v>
      </c>
      <c r="V11" s="16">
        <f t="shared" si="7"/>
        <v>50</v>
      </c>
      <c r="W11" s="16">
        <v>1</v>
      </c>
      <c r="X11" s="16">
        <f t="shared" si="8"/>
        <v>50</v>
      </c>
      <c r="Y11" s="17">
        <v>2</v>
      </c>
      <c r="Z11" s="17">
        <v>0</v>
      </c>
      <c r="AA11" s="17">
        <f t="shared" si="9"/>
        <v>0</v>
      </c>
      <c r="AB11" s="17">
        <v>0</v>
      </c>
      <c r="AC11" s="17">
        <f t="shared" si="10"/>
        <v>0</v>
      </c>
      <c r="AD11" s="17">
        <v>0</v>
      </c>
      <c r="AE11" s="17">
        <f t="shared" si="11"/>
        <v>0</v>
      </c>
      <c r="AF11" s="17">
        <v>1</v>
      </c>
      <c r="AG11" s="17">
        <f t="shared" si="12"/>
        <v>50</v>
      </c>
      <c r="AH11" s="17">
        <v>1</v>
      </c>
      <c r="AI11" s="17">
        <f t="shared" si="13"/>
        <v>50</v>
      </c>
      <c r="AJ11" s="17">
        <v>1</v>
      </c>
      <c r="AK11" s="17">
        <f t="shared" si="14"/>
        <v>50</v>
      </c>
      <c r="AL11" s="17">
        <v>0</v>
      </c>
      <c r="AM11" s="17">
        <f t="shared" si="15"/>
        <v>0</v>
      </c>
      <c r="AN11" s="17">
        <v>0</v>
      </c>
      <c r="AO11" s="17">
        <f t="shared" si="16"/>
        <v>0</v>
      </c>
      <c r="AP11" s="18">
        <v>2</v>
      </c>
      <c r="AQ11" s="18">
        <v>1</v>
      </c>
      <c r="AR11" s="18">
        <f t="shared" si="17"/>
        <v>50</v>
      </c>
      <c r="AS11" s="18">
        <v>1</v>
      </c>
      <c r="AT11" s="18">
        <f t="shared" si="18"/>
        <v>50</v>
      </c>
      <c r="AU11" s="22">
        <f t="shared" si="19"/>
        <v>42.10526315789474</v>
      </c>
      <c r="AV11" s="21">
        <f t="shared" si="20"/>
        <v>13</v>
      </c>
      <c r="AW11" s="12" t="s">
        <v>58</v>
      </c>
      <c r="AX11" s="12" t="s">
        <v>36</v>
      </c>
      <c r="AY11" s="12" t="s">
        <v>59</v>
      </c>
      <c r="AZ11" s="12" t="s">
        <v>60</v>
      </c>
    </row>
    <row r="12" spans="1:52" ht="45" x14ac:dyDescent="0.25">
      <c r="A12" s="11">
        <v>6</v>
      </c>
      <c r="B12" s="12" t="s">
        <v>40</v>
      </c>
      <c r="C12" s="12" t="s">
        <v>61</v>
      </c>
      <c r="D12" s="14">
        <v>1</v>
      </c>
      <c r="E12" s="14">
        <v>1</v>
      </c>
      <c r="F12" s="14">
        <f t="shared" si="0"/>
        <v>100</v>
      </c>
      <c r="G12" s="14">
        <v>1</v>
      </c>
      <c r="H12" s="14">
        <f t="shared" si="1"/>
        <v>100</v>
      </c>
      <c r="I12" s="14">
        <v>1</v>
      </c>
      <c r="J12" s="14">
        <f t="shared" si="2"/>
        <v>100</v>
      </c>
      <c r="K12" s="15">
        <v>1</v>
      </c>
      <c r="L12" s="15">
        <v>1</v>
      </c>
      <c r="M12" s="15">
        <f t="shared" si="3"/>
        <v>100</v>
      </c>
      <c r="N12" s="15">
        <v>1</v>
      </c>
      <c r="O12" s="15">
        <f t="shared" si="4"/>
        <v>100</v>
      </c>
      <c r="P12" s="15">
        <v>1</v>
      </c>
      <c r="Q12" s="15">
        <f t="shared" si="5"/>
        <v>100</v>
      </c>
      <c r="R12" s="15">
        <v>1</v>
      </c>
      <c r="S12" s="15">
        <f t="shared" si="6"/>
        <v>100</v>
      </c>
      <c r="T12" s="16">
        <v>1</v>
      </c>
      <c r="U12" s="16">
        <v>1</v>
      </c>
      <c r="V12" s="16">
        <f t="shared" si="7"/>
        <v>100</v>
      </c>
      <c r="W12" s="16">
        <v>1</v>
      </c>
      <c r="X12" s="16">
        <f t="shared" si="8"/>
        <v>100</v>
      </c>
      <c r="Y12" s="17">
        <v>1</v>
      </c>
      <c r="Z12" s="17">
        <v>1</v>
      </c>
      <c r="AA12" s="17">
        <f t="shared" si="9"/>
        <v>100</v>
      </c>
      <c r="AB12" s="17">
        <v>1</v>
      </c>
      <c r="AC12" s="17">
        <f t="shared" si="10"/>
        <v>100</v>
      </c>
      <c r="AD12" s="17">
        <v>1</v>
      </c>
      <c r="AE12" s="17">
        <f t="shared" si="11"/>
        <v>100</v>
      </c>
      <c r="AF12" s="17">
        <v>1</v>
      </c>
      <c r="AG12" s="17">
        <f t="shared" si="12"/>
        <v>100</v>
      </c>
      <c r="AH12" s="17">
        <v>1</v>
      </c>
      <c r="AI12" s="17">
        <f t="shared" si="13"/>
        <v>100</v>
      </c>
      <c r="AJ12" s="17">
        <v>1</v>
      </c>
      <c r="AK12" s="17">
        <f t="shared" si="14"/>
        <v>100</v>
      </c>
      <c r="AL12" s="17">
        <v>1</v>
      </c>
      <c r="AM12" s="17">
        <f t="shared" si="15"/>
        <v>100</v>
      </c>
      <c r="AN12" s="17">
        <v>1</v>
      </c>
      <c r="AO12" s="17">
        <f t="shared" si="16"/>
        <v>100</v>
      </c>
      <c r="AP12" s="18">
        <v>1</v>
      </c>
      <c r="AQ12" s="18">
        <v>1</v>
      </c>
      <c r="AR12" s="18">
        <f t="shared" si="17"/>
        <v>100</v>
      </c>
      <c r="AS12" s="18">
        <v>1</v>
      </c>
      <c r="AT12" s="18">
        <f t="shared" si="18"/>
        <v>100</v>
      </c>
      <c r="AU12" s="22">
        <f t="shared" si="19"/>
        <v>100</v>
      </c>
      <c r="AV12" s="21">
        <f t="shared" si="20"/>
        <v>19</v>
      </c>
      <c r="AW12" s="12" t="s">
        <v>62</v>
      </c>
      <c r="AX12" s="12" t="s">
        <v>34</v>
      </c>
      <c r="AY12" s="12" t="s">
        <v>63</v>
      </c>
      <c r="AZ12" s="12" t="s">
        <v>64</v>
      </c>
    </row>
    <row r="13" spans="1:52" ht="45" x14ac:dyDescent="0.25">
      <c r="A13" s="11">
        <v>7</v>
      </c>
      <c r="B13" s="12" t="s">
        <v>40</v>
      </c>
      <c r="C13" s="12" t="s">
        <v>65</v>
      </c>
      <c r="D13" s="14">
        <v>1</v>
      </c>
      <c r="E13" s="14">
        <v>1</v>
      </c>
      <c r="F13" s="14">
        <f t="shared" si="0"/>
        <v>100</v>
      </c>
      <c r="G13" s="14">
        <v>1</v>
      </c>
      <c r="H13" s="14">
        <f t="shared" si="1"/>
        <v>100</v>
      </c>
      <c r="I13" s="14">
        <v>1</v>
      </c>
      <c r="J13" s="14">
        <f t="shared" si="2"/>
        <v>100</v>
      </c>
      <c r="K13" s="15">
        <v>1</v>
      </c>
      <c r="L13" s="15">
        <v>1</v>
      </c>
      <c r="M13" s="15">
        <f t="shared" si="3"/>
        <v>100</v>
      </c>
      <c r="N13" s="15">
        <v>1</v>
      </c>
      <c r="O13" s="15">
        <f t="shared" si="4"/>
        <v>100</v>
      </c>
      <c r="P13" s="15">
        <v>1</v>
      </c>
      <c r="Q13" s="15">
        <f t="shared" si="5"/>
        <v>100</v>
      </c>
      <c r="R13" s="15">
        <v>1</v>
      </c>
      <c r="S13" s="15">
        <f t="shared" si="6"/>
        <v>100</v>
      </c>
      <c r="T13" s="16">
        <v>1</v>
      </c>
      <c r="U13" s="16">
        <v>1</v>
      </c>
      <c r="V13" s="16">
        <f t="shared" si="7"/>
        <v>100</v>
      </c>
      <c r="W13" s="16">
        <v>1</v>
      </c>
      <c r="X13" s="16">
        <f t="shared" si="8"/>
        <v>100</v>
      </c>
      <c r="Y13" s="17">
        <v>1</v>
      </c>
      <c r="Z13" s="17">
        <v>1</v>
      </c>
      <c r="AA13" s="17">
        <f t="shared" si="9"/>
        <v>100</v>
      </c>
      <c r="AB13" s="17">
        <v>1</v>
      </c>
      <c r="AC13" s="17">
        <f t="shared" si="10"/>
        <v>100</v>
      </c>
      <c r="AD13" s="17">
        <v>1</v>
      </c>
      <c r="AE13" s="17">
        <f t="shared" si="11"/>
        <v>100</v>
      </c>
      <c r="AF13" s="17">
        <v>1</v>
      </c>
      <c r="AG13" s="17">
        <f t="shared" si="12"/>
        <v>100</v>
      </c>
      <c r="AH13" s="17">
        <v>1</v>
      </c>
      <c r="AI13" s="17">
        <f t="shared" si="13"/>
        <v>100</v>
      </c>
      <c r="AJ13" s="17">
        <v>1</v>
      </c>
      <c r="AK13" s="17">
        <f t="shared" si="14"/>
        <v>100</v>
      </c>
      <c r="AL13" s="17">
        <v>1</v>
      </c>
      <c r="AM13" s="17">
        <f t="shared" si="15"/>
        <v>100</v>
      </c>
      <c r="AN13" s="17">
        <v>1</v>
      </c>
      <c r="AO13" s="17">
        <f t="shared" si="16"/>
        <v>100</v>
      </c>
      <c r="AP13" s="18">
        <v>1</v>
      </c>
      <c r="AQ13" s="18">
        <v>1</v>
      </c>
      <c r="AR13" s="18">
        <f t="shared" si="17"/>
        <v>100</v>
      </c>
      <c r="AS13" s="18">
        <v>1</v>
      </c>
      <c r="AT13" s="18">
        <f t="shared" si="18"/>
        <v>100</v>
      </c>
      <c r="AU13" s="22">
        <f t="shared" si="19"/>
        <v>100</v>
      </c>
      <c r="AV13" s="21">
        <f t="shared" si="20"/>
        <v>19</v>
      </c>
      <c r="AW13" s="12" t="s">
        <v>66</v>
      </c>
      <c r="AX13" s="12" t="s">
        <v>38</v>
      </c>
      <c r="AY13" s="12" t="s">
        <v>67</v>
      </c>
      <c r="AZ13" s="12" t="s">
        <v>68</v>
      </c>
    </row>
    <row r="14" spans="1:52" ht="45" x14ac:dyDescent="0.25">
      <c r="A14" s="11">
        <v>8</v>
      </c>
      <c r="B14" s="12" t="s">
        <v>40</v>
      </c>
      <c r="C14" s="12" t="s">
        <v>69</v>
      </c>
      <c r="D14" s="14">
        <v>2</v>
      </c>
      <c r="E14" s="14">
        <v>2</v>
      </c>
      <c r="F14" s="14">
        <f t="shared" si="0"/>
        <v>100</v>
      </c>
      <c r="G14" s="14">
        <v>2</v>
      </c>
      <c r="H14" s="14">
        <f t="shared" si="1"/>
        <v>100</v>
      </c>
      <c r="I14" s="14">
        <v>2</v>
      </c>
      <c r="J14" s="14">
        <f t="shared" si="2"/>
        <v>100</v>
      </c>
      <c r="K14" s="15">
        <v>2</v>
      </c>
      <c r="L14" s="15">
        <v>2</v>
      </c>
      <c r="M14" s="15">
        <f t="shared" si="3"/>
        <v>100</v>
      </c>
      <c r="N14" s="15">
        <v>2</v>
      </c>
      <c r="O14" s="15">
        <f t="shared" si="4"/>
        <v>100</v>
      </c>
      <c r="P14" s="15">
        <v>2</v>
      </c>
      <c r="Q14" s="15">
        <f t="shared" si="5"/>
        <v>100</v>
      </c>
      <c r="R14" s="15">
        <v>2</v>
      </c>
      <c r="S14" s="15">
        <f t="shared" si="6"/>
        <v>100</v>
      </c>
      <c r="T14" s="16">
        <v>2</v>
      </c>
      <c r="U14" s="16">
        <v>2</v>
      </c>
      <c r="V14" s="16">
        <f t="shared" si="7"/>
        <v>100</v>
      </c>
      <c r="W14" s="16">
        <v>2</v>
      </c>
      <c r="X14" s="16">
        <f t="shared" si="8"/>
        <v>100</v>
      </c>
      <c r="Y14" s="17">
        <v>2</v>
      </c>
      <c r="Z14" s="17">
        <v>2</v>
      </c>
      <c r="AA14" s="17">
        <f t="shared" si="9"/>
        <v>100</v>
      </c>
      <c r="AB14" s="17">
        <v>2</v>
      </c>
      <c r="AC14" s="17">
        <f t="shared" si="10"/>
        <v>100</v>
      </c>
      <c r="AD14" s="17">
        <v>2</v>
      </c>
      <c r="AE14" s="17">
        <f t="shared" si="11"/>
        <v>100</v>
      </c>
      <c r="AF14" s="17">
        <v>2</v>
      </c>
      <c r="AG14" s="17">
        <f t="shared" si="12"/>
        <v>100</v>
      </c>
      <c r="AH14" s="17">
        <v>2</v>
      </c>
      <c r="AI14" s="17">
        <f t="shared" si="13"/>
        <v>100</v>
      </c>
      <c r="AJ14" s="17">
        <v>2</v>
      </c>
      <c r="AK14" s="17">
        <f t="shared" si="14"/>
        <v>100</v>
      </c>
      <c r="AL14" s="17">
        <v>2</v>
      </c>
      <c r="AM14" s="17">
        <f t="shared" si="15"/>
        <v>100</v>
      </c>
      <c r="AN14" s="17">
        <v>2</v>
      </c>
      <c r="AO14" s="17">
        <f t="shared" si="16"/>
        <v>100</v>
      </c>
      <c r="AP14" s="18">
        <v>2</v>
      </c>
      <c r="AQ14" s="18">
        <v>2</v>
      </c>
      <c r="AR14" s="18">
        <f t="shared" si="17"/>
        <v>100</v>
      </c>
      <c r="AS14" s="18">
        <v>2</v>
      </c>
      <c r="AT14" s="18">
        <f t="shared" si="18"/>
        <v>100</v>
      </c>
      <c r="AU14" s="22">
        <f t="shared" si="19"/>
        <v>100</v>
      </c>
      <c r="AV14" s="21">
        <f t="shared" si="20"/>
        <v>38</v>
      </c>
      <c r="AW14" s="12" t="s">
        <v>70</v>
      </c>
      <c r="AX14" s="12" t="s">
        <v>36</v>
      </c>
      <c r="AY14" s="12" t="s">
        <v>71</v>
      </c>
      <c r="AZ14" s="12" t="s">
        <v>72</v>
      </c>
    </row>
    <row r="15" spans="1:52" ht="45" x14ac:dyDescent="0.25">
      <c r="A15" s="11">
        <v>9</v>
      </c>
      <c r="B15" s="12" t="s">
        <v>40</v>
      </c>
      <c r="C15" s="12" t="s">
        <v>73</v>
      </c>
      <c r="D15" s="14">
        <v>1</v>
      </c>
      <c r="E15" s="14">
        <v>1</v>
      </c>
      <c r="F15" s="14">
        <f t="shared" si="0"/>
        <v>100</v>
      </c>
      <c r="G15" s="14">
        <v>1</v>
      </c>
      <c r="H15" s="14">
        <f t="shared" si="1"/>
        <v>100</v>
      </c>
      <c r="I15" s="14">
        <v>1</v>
      </c>
      <c r="J15" s="14">
        <f t="shared" si="2"/>
        <v>100</v>
      </c>
      <c r="K15" s="15">
        <v>1</v>
      </c>
      <c r="L15" s="15">
        <v>1</v>
      </c>
      <c r="M15" s="15">
        <f t="shared" si="3"/>
        <v>100</v>
      </c>
      <c r="N15" s="15">
        <v>1</v>
      </c>
      <c r="O15" s="15">
        <f t="shared" si="4"/>
        <v>100</v>
      </c>
      <c r="P15" s="15">
        <v>1</v>
      </c>
      <c r="Q15" s="15">
        <f t="shared" si="5"/>
        <v>100</v>
      </c>
      <c r="R15" s="15">
        <v>1</v>
      </c>
      <c r="S15" s="15">
        <f t="shared" si="6"/>
        <v>100</v>
      </c>
      <c r="T15" s="16">
        <v>1</v>
      </c>
      <c r="U15" s="16">
        <v>1</v>
      </c>
      <c r="V15" s="16">
        <f t="shared" si="7"/>
        <v>100</v>
      </c>
      <c r="W15" s="16">
        <v>1</v>
      </c>
      <c r="X15" s="16">
        <f t="shared" si="8"/>
        <v>100</v>
      </c>
      <c r="Y15" s="17">
        <v>1</v>
      </c>
      <c r="Z15" s="17">
        <v>1</v>
      </c>
      <c r="AA15" s="17">
        <f t="shared" si="9"/>
        <v>100</v>
      </c>
      <c r="AB15" s="17">
        <v>1</v>
      </c>
      <c r="AC15" s="17">
        <f t="shared" si="10"/>
        <v>100</v>
      </c>
      <c r="AD15" s="17">
        <v>1</v>
      </c>
      <c r="AE15" s="17">
        <f t="shared" si="11"/>
        <v>100</v>
      </c>
      <c r="AF15" s="17">
        <v>1</v>
      </c>
      <c r="AG15" s="17">
        <f t="shared" si="12"/>
        <v>100</v>
      </c>
      <c r="AH15" s="17">
        <v>1</v>
      </c>
      <c r="AI15" s="17">
        <f t="shared" si="13"/>
        <v>100</v>
      </c>
      <c r="AJ15" s="17">
        <v>1</v>
      </c>
      <c r="AK15" s="17">
        <f t="shared" si="14"/>
        <v>100</v>
      </c>
      <c r="AL15" s="17">
        <v>1</v>
      </c>
      <c r="AM15" s="17">
        <f t="shared" si="15"/>
        <v>100</v>
      </c>
      <c r="AN15" s="17">
        <v>1</v>
      </c>
      <c r="AO15" s="17">
        <f t="shared" si="16"/>
        <v>100</v>
      </c>
      <c r="AP15" s="18">
        <v>1</v>
      </c>
      <c r="AQ15" s="18">
        <v>1</v>
      </c>
      <c r="AR15" s="18">
        <f t="shared" si="17"/>
        <v>100</v>
      </c>
      <c r="AS15" s="18">
        <v>1</v>
      </c>
      <c r="AT15" s="18">
        <f t="shared" si="18"/>
        <v>100</v>
      </c>
      <c r="AU15" s="22">
        <f t="shared" si="19"/>
        <v>100</v>
      </c>
      <c r="AV15" s="21">
        <f t="shared" si="20"/>
        <v>19</v>
      </c>
      <c r="AW15" s="12" t="s">
        <v>74</v>
      </c>
      <c r="AX15" s="12" t="s">
        <v>39</v>
      </c>
      <c r="AY15" s="12" t="s">
        <v>75</v>
      </c>
      <c r="AZ15" s="12" t="s">
        <v>76</v>
      </c>
    </row>
    <row r="16" spans="1:52" ht="45" x14ac:dyDescent="0.25">
      <c r="A16" s="11">
        <v>10</v>
      </c>
      <c r="B16" s="12" t="s">
        <v>40</v>
      </c>
      <c r="C16" s="12" t="s">
        <v>77</v>
      </c>
      <c r="D16" s="14">
        <v>3</v>
      </c>
      <c r="E16" s="14">
        <v>3</v>
      </c>
      <c r="F16" s="14">
        <f t="shared" si="0"/>
        <v>100</v>
      </c>
      <c r="G16" s="14">
        <v>3</v>
      </c>
      <c r="H16" s="14">
        <f t="shared" si="1"/>
        <v>100</v>
      </c>
      <c r="I16" s="14">
        <v>3</v>
      </c>
      <c r="J16" s="14">
        <f t="shared" si="2"/>
        <v>100</v>
      </c>
      <c r="K16" s="15">
        <v>2</v>
      </c>
      <c r="L16" s="15">
        <v>2</v>
      </c>
      <c r="M16" s="15">
        <f t="shared" si="3"/>
        <v>100</v>
      </c>
      <c r="N16" s="15">
        <v>2</v>
      </c>
      <c r="O16" s="15">
        <f t="shared" si="4"/>
        <v>100</v>
      </c>
      <c r="P16" s="15">
        <v>2</v>
      </c>
      <c r="Q16" s="15">
        <f t="shared" si="5"/>
        <v>100</v>
      </c>
      <c r="R16" s="15">
        <v>2</v>
      </c>
      <c r="S16" s="15">
        <f t="shared" si="6"/>
        <v>100</v>
      </c>
      <c r="T16" s="16">
        <v>3</v>
      </c>
      <c r="U16" s="16">
        <v>3</v>
      </c>
      <c r="V16" s="16">
        <f t="shared" si="7"/>
        <v>100</v>
      </c>
      <c r="W16" s="16">
        <v>3</v>
      </c>
      <c r="X16" s="16">
        <f t="shared" si="8"/>
        <v>100</v>
      </c>
      <c r="Y16" s="17">
        <v>3</v>
      </c>
      <c r="Z16" s="17">
        <v>3</v>
      </c>
      <c r="AA16" s="17">
        <f t="shared" si="9"/>
        <v>100</v>
      </c>
      <c r="AB16" s="17">
        <v>3</v>
      </c>
      <c r="AC16" s="17">
        <f t="shared" si="10"/>
        <v>100</v>
      </c>
      <c r="AD16" s="17">
        <v>3</v>
      </c>
      <c r="AE16" s="17">
        <f t="shared" si="11"/>
        <v>100</v>
      </c>
      <c r="AF16" s="17">
        <v>3</v>
      </c>
      <c r="AG16" s="17">
        <f t="shared" si="12"/>
        <v>100</v>
      </c>
      <c r="AH16" s="17">
        <v>3</v>
      </c>
      <c r="AI16" s="17">
        <f t="shared" si="13"/>
        <v>100</v>
      </c>
      <c r="AJ16" s="17">
        <v>3</v>
      </c>
      <c r="AK16" s="17">
        <f t="shared" si="14"/>
        <v>100</v>
      </c>
      <c r="AL16" s="17">
        <v>3</v>
      </c>
      <c r="AM16" s="17">
        <f t="shared" si="15"/>
        <v>100</v>
      </c>
      <c r="AN16" s="17">
        <v>3</v>
      </c>
      <c r="AO16" s="17">
        <f t="shared" si="16"/>
        <v>100</v>
      </c>
      <c r="AP16" s="18">
        <v>3</v>
      </c>
      <c r="AQ16" s="18">
        <v>3</v>
      </c>
      <c r="AR16" s="18">
        <f t="shared" si="17"/>
        <v>100</v>
      </c>
      <c r="AS16" s="18">
        <v>3</v>
      </c>
      <c r="AT16" s="18">
        <f t="shared" si="18"/>
        <v>100</v>
      </c>
      <c r="AU16" s="22">
        <f t="shared" si="19"/>
        <v>100</v>
      </c>
      <c r="AV16" s="21">
        <f t="shared" si="20"/>
        <v>53</v>
      </c>
      <c r="AW16" s="12" t="s">
        <v>78</v>
      </c>
      <c r="AX16" s="12" t="s">
        <v>37</v>
      </c>
      <c r="AY16" s="12" t="s">
        <v>79</v>
      </c>
      <c r="AZ16" s="12" t="s">
        <v>80</v>
      </c>
    </row>
    <row r="17" spans="1:52" ht="60" x14ac:dyDescent="0.25">
      <c r="A17" s="11">
        <v>11</v>
      </c>
      <c r="B17" s="12" t="s">
        <v>40</v>
      </c>
      <c r="C17" s="12" t="s">
        <v>81</v>
      </c>
      <c r="D17" s="14">
        <v>1</v>
      </c>
      <c r="E17" s="14">
        <v>1</v>
      </c>
      <c r="F17" s="14">
        <f t="shared" si="0"/>
        <v>100</v>
      </c>
      <c r="G17" s="14">
        <v>1</v>
      </c>
      <c r="H17" s="14">
        <f t="shared" si="1"/>
        <v>100</v>
      </c>
      <c r="I17" s="14">
        <v>1</v>
      </c>
      <c r="J17" s="14">
        <f t="shared" si="2"/>
        <v>100</v>
      </c>
      <c r="K17" s="15">
        <v>1</v>
      </c>
      <c r="L17" s="15">
        <v>1</v>
      </c>
      <c r="M17" s="15">
        <f t="shared" si="3"/>
        <v>100</v>
      </c>
      <c r="N17" s="15">
        <v>1</v>
      </c>
      <c r="O17" s="15">
        <f t="shared" si="4"/>
        <v>100</v>
      </c>
      <c r="P17" s="15">
        <v>1</v>
      </c>
      <c r="Q17" s="15">
        <f t="shared" si="5"/>
        <v>100</v>
      </c>
      <c r="R17" s="15">
        <v>1</v>
      </c>
      <c r="S17" s="15">
        <f t="shared" si="6"/>
        <v>100</v>
      </c>
      <c r="T17" s="16">
        <v>1</v>
      </c>
      <c r="U17" s="16">
        <v>1</v>
      </c>
      <c r="V17" s="16">
        <f t="shared" si="7"/>
        <v>100</v>
      </c>
      <c r="W17" s="16">
        <v>1</v>
      </c>
      <c r="X17" s="16">
        <f t="shared" si="8"/>
        <v>100</v>
      </c>
      <c r="Y17" s="17">
        <v>1</v>
      </c>
      <c r="Z17" s="17">
        <v>1</v>
      </c>
      <c r="AA17" s="17">
        <f t="shared" si="9"/>
        <v>100</v>
      </c>
      <c r="AB17" s="17">
        <v>1</v>
      </c>
      <c r="AC17" s="17">
        <f t="shared" si="10"/>
        <v>100</v>
      </c>
      <c r="AD17" s="17">
        <v>1</v>
      </c>
      <c r="AE17" s="17">
        <f t="shared" si="11"/>
        <v>100</v>
      </c>
      <c r="AF17" s="17">
        <v>1</v>
      </c>
      <c r="AG17" s="17">
        <f t="shared" si="12"/>
        <v>100</v>
      </c>
      <c r="AH17" s="17">
        <v>1</v>
      </c>
      <c r="AI17" s="17">
        <f t="shared" si="13"/>
        <v>100</v>
      </c>
      <c r="AJ17" s="17">
        <v>1</v>
      </c>
      <c r="AK17" s="17">
        <f t="shared" si="14"/>
        <v>100</v>
      </c>
      <c r="AL17" s="17">
        <v>1</v>
      </c>
      <c r="AM17" s="17">
        <f t="shared" si="15"/>
        <v>100</v>
      </c>
      <c r="AN17" s="17">
        <v>1</v>
      </c>
      <c r="AO17" s="17">
        <f t="shared" si="16"/>
        <v>100</v>
      </c>
      <c r="AP17" s="18">
        <v>1</v>
      </c>
      <c r="AQ17" s="18">
        <v>1</v>
      </c>
      <c r="AR17" s="18">
        <f t="shared" si="17"/>
        <v>100</v>
      </c>
      <c r="AS17" s="18">
        <v>1</v>
      </c>
      <c r="AT17" s="18">
        <f t="shared" si="18"/>
        <v>100</v>
      </c>
      <c r="AU17" s="22">
        <f t="shared" si="19"/>
        <v>100</v>
      </c>
      <c r="AV17" s="21">
        <f t="shared" si="20"/>
        <v>19</v>
      </c>
      <c r="AW17" s="12" t="s">
        <v>82</v>
      </c>
      <c r="AX17" s="12" t="s">
        <v>36</v>
      </c>
      <c r="AY17" s="12" t="s">
        <v>83</v>
      </c>
      <c r="AZ17" s="12" t="s">
        <v>84</v>
      </c>
    </row>
    <row r="18" spans="1:52" ht="45" x14ac:dyDescent="0.25">
      <c r="A18" s="11">
        <v>12</v>
      </c>
      <c r="B18" s="12" t="s">
        <v>40</v>
      </c>
      <c r="C18" s="12" t="s">
        <v>85</v>
      </c>
      <c r="D18" s="14">
        <v>3</v>
      </c>
      <c r="E18" s="14">
        <v>3</v>
      </c>
      <c r="F18" s="14">
        <f t="shared" si="0"/>
        <v>100</v>
      </c>
      <c r="G18" s="14">
        <v>3</v>
      </c>
      <c r="H18" s="14">
        <f t="shared" si="1"/>
        <v>100</v>
      </c>
      <c r="I18" s="14">
        <v>3</v>
      </c>
      <c r="J18" s="14">
        <f t="shared" si="2"/>
        <v>100</v>
      </c>
      <c r="K18" s="15">
        <v>4</v>
      </c>
      <c r="L18" s="15">
        <v>4</v>
      </c>
      <c r="M18" s="15">
        <f t="shared" si="3"/>
        <v>100</v>
      </c>
      <c r="N18" s="15">
        <v>4</v>
      </c>
      <c r="O18" s="15">
        <f t="shared" si="4"/>
        <v>100</v>
      </c>
      <c r="P18" s="15">
        <v>4</v>
      </c>
      <c r="Q18" s="15">
        <f t="shared" si="5"/>
        <v>100</v>
      </c>
      <c r="R18" s="15">
        <v>4</v>
      </c>
      <c r="S18" s="15">
        <f t="shared" si="6"/>
        <v>100</v>
      </c>
      <c r="T18" s="16">
        <v>3</v>
      </c>
      <c r="U18" s="16">
        <v>3</v>
      </c>
      <c r="V18" s="16">
        <f t="shared" si="7"/>
        <v>100</v>
      </c>
      <c r="W18" s="16">
        <v>3</v>
      </c>
      <c r="X18" s="16">
        <f t="shared" si="8"/>
        <v>100</v>
      </c>
      <c r="Y18" s="17">
        <v>4</v>
      </c>
      <c r="Z18" s="17">
        <v>4</v>
      </c>
      <c r="AA18" s="17">
        <f t="shared" si="9"/>
        <v>100</v>
      </c>
      <c r="AB18" s="17">
        <v>4</v>
      </c>
      <c r="AC18" s="17">
        <f t="shared" si="10"/>
        <v>100</v>
      </c>
      <c r="AD18" s="17">
        <v>4</v>
      </c>
      <c r="AE18" s="17">
        <f t="shared" si="11"/>
        <v>100</v>
      </c>
      <c r="AF18" s="17">
        <v>4</v>
      </c>
      <c r="AG18" s="17">
        <f t="shared" si="12"/>
        <v>100</v>
      </c>
      <c r="AH18" s="17">
        <v>4</v>
      </c>
      <c r="AI18" s="17">
        <f t="shared" si="13"/>
        <v>100</v>
      </c>
      <c r="AJ18" s="17">
        <v>4</v>
      </c>
      <c r="AK18" s="17">
        <f t="shared" si="14"/>
        <v>100</v>
      </c>
      <c r="AL18" s="17">
        <v>4</v>
      </c>
      <c r="AM18" s="17">
        <f t="shared" si="15"/>
        <v>100</v>
      </c>
      <c r="AN18" s="17">
        <v>4</v>
      </c>
      <c r="AO18" s="17">
        <f t="shared" si="16"/>
        <v>100</v>
      </c>
      <c r="AP18" s="18">
        <v>3</v>
      </c>
      <c r="AQ18" s="18">
        <v>3</v>
      </c>
      <c r="AR18" s="18">
        <f t="shared" si="17"/>
        <v>100</v>
      </c>
      <c r="AS18" s="18">
        <v>3</v>
      </c>
      <c r="AT18" s="18">
        <f t="shared" si="18"/>
        <v>100</v>
      </c>
      <c r="AU18" s="22">
        <f t="shared" si="19"/>
        <v>100</v>
      </c>
      <c r="AV18" s="21">
        <f t="shared" si="20"/>
        <v>69</v>
      </c>
      <c r="AW18" s="12" t="s">
        <v>86</v>
      </c>
      <c r="AX18" s="12" t="s">
        <v>87</v>
      </c>
      <c r="AY18" s="12" t="s">
        <v>88</v>
      </c>
      <c r="AZ18" s="12" t="s">
        <v>89</v>
      </c>
    </row>
    <row r="19" spans="1:52" ht="45" x14ac:dyDescent="0.25">
      <c r="A19" s="11">
        <v>13</v>
      </c>
      <c r="B19" s="12" t="s">
        <v>40</v>
      </c>
      <c r="C19" s="12" t="s">
        <v>90</v>
      </c>
      <c r="D19" s="14">
        <v>3</v>
      </c>
      <c r="E19" s="14">
        <v>3</v>
      </c>
      <c r="F19" s="14">
        <f t="shared" si="0"/>
        <v>100</v>
      </c>
      <c r="G19" s="14">
        <v>3</v>
      </c>
      <c r="H19" s="14">
        <f t="shared" si="1"/>
        <v>100</v>
      </c>
      <c r="I19" s="14">
        <v>3</v>
      </c>
      <c r="J19" s="14">
        <f t="shared" si="2"/>
        <v>100</v>
      </c>
      <c r="K19" s="15">
        <v>3</v>
      </c>
      <c r="L19" s="15">
        <v>3</v>
      </c>
      <c r="M19" s="15">
        <f t="shared" si="3"/>
        <v>100</v>
      </c>
      <c r="N19" s="15">
        <v>3</v>
      </c>
      <c r="O19" s="15">
        <f t="shared" si="4"/>
        <v>100</v>
      </c>
      <c r="P19" s="15">
        <v>3</v>
      </c>
      <c r="Q19" s="15">
        <f t="shared" si="5"/>
        <v>100</v>
      </c>
      <c r="R19" s="15">
        <v>3</v>
      </c>
      <c r="S19" s="15">
        <f t="shared" si="6"/>
        <v>100</v>
      </c>
      <c r="T19" s="16">
        <v>4</v>
      </c>
      <c r="U19" s="16">
        <v>4</v>
      </c>
      <c r="V19" s="16">
        <f t="shared" si="7"/>
        <v>100</v>
      </c>
      <c r="W19" s="16">
        <v>4</v>
      </c>
      <c r="X19" s="16">
        <f t="shared" si="8"/>
        <v>100</v>
      </c>
      <c r="Y19" s="17">
        <v>3</v>
      </c>
      <c r="Z19" s="17">
        <v>3</v>
      </c>
      <c r="AA19" s="17">
        <f t="shared" si="9"/>
        <v>100</v>
      </c>
      <c r="AB19" s="17">
        <v>3</v>
      </c>
      <c r="AC19" s="17">
        <f t="shared" si="10"/>
        <v>100</v>
      </c>
      <c r="AD19" s="17">
        <v>3</v>
      </c>
      <c r="AE19" s="17">
        <f t="shared" si="11"/>
        <v>100</v>
      </c>
      <c r="AF19" s="17">
        <v>3</v>
      </c>
      <c r="AG19" s="17">
        <f t="shared" si="12"/>
        <v>100</v>
      </c>
      <c r="AH19" s="17">
        <v>3</v>
      </c>
      <c r="AI19" s="17">
        <f t="shared" si="13"/>
        <v>100</v>
      </c>
      <c r="AJ19" s="17">
        <v>3</v>
      </c>
      <c r="AK19" s="17">
        <f t="shared" si="14"/>
        <v>100</v>
      </c>
      <c r="AL19" s="17">
        <v>3</v>
      </c>
      <c r="AM19" s="17">
        <f t="shared" si="15"/>
        <v>100</v>
      </c>
      <c r="AN19" s="17">
        <v>3</v>
      </c>
      <c r="AO19" s="17">
        <f t="shared" si="16"/>
        <v>100</v>
      </c>
      <c r="AP19" s="18">
        <v>3</v>
      </c>
      <c r="AQ19" s="18">
        <v>3</v>
      </c>
      <c r="AR19" s="18">
        <f t="shared" si="17"/>
        <v>100</v>
      </c>
      <c r="AS19" s="18">
        <v>3</v>
      </c>
      <c r="AT19" s="18">
        <f t="shared" si="18"/>
        <v>100</v>
      </c>
      <c r="AU19" s="22">
        <f t="shared" si="19"/>
        <v>100</v>
      </c>
      <c r="AV19" s="21">
        <f t="shared" si="20"/>
        <v>59</v>
      </c>
      <c r="AW19" s="12" t="s">
        <v>82</v>
      </c>
      <c r="AX19" s="12" t="s">
        <v>36</v>
      </c>
      <c r="AY19" s="12" t="s">
        <v>83</v>
      </c>
      <c r="AZ19" s="12" t="s">
        <v>84</v>
      </c>
    </row>
    <row r="20" spans="1:52" ht="75" x14ac:dyDescent="0.25">
      <c r="A20" s="11">
        <v>14</v>
      </c>
      <c r="B20" s="12" t="s">
        <v>40</v>
      </c>
      <c r="C20" s="12" t="s">
        <v>91</v>
      </c>
      <c r="D20" s="14">
        <v>1</v>
      </c>
      <c r="E20" s="14">
        <v>1</v>
      </c>
      <c r="F20" s="14">
        <f t="shared" si="0"/>
        <v>100</v>
      </c>
      <c r="G20" s="14">
        <v>1</v>
      </c>
      <c r="H20" s="14">
        <f t="shared" si="1"/>
        <v>100</v>
      </c>
      <c r="I20" s="14">
        <v>1</v>
      </c>
      <c r="J20" s="14">
        <f t="shared" si="2"/>
        <v>100</v>
      </c>
      <c r="K20" s="15">
        <v>1</v>
      </c>
      <c r="L20" s="15">
        <v>1</v>
      </c>
      <c r="M20" s="15">
        <f t="shared" si="3"/>
        <v>100</v>
      </c>
      <c r="N20" s="15">
        <v>1</v>
      </c>
      <c r="O20" s="15">
        <f t="shared" si="4"/>
        <v>100</v>
      </c>
      <c r="P20" s="15">
        <v>1</v>
      </c>
      <c r="Q20" s="15">
        <f t="shared" si="5"/>
        <v>100</v>
      </c>
      <c r="R20" s="15">
        <v>1</v>
      </c>
      <c r="S20" s="15">
        <f t="shared" si="6"/>
        <v>100</v>
      </c>
      <c r="T20" s="16">
        <v>1</v>
      </c>
      <c r="U20" s="16">
        <v>1</v>
      </c>
      <c r="V20" s="16">
        <f t="shared" si="7"/>
        <v>100</v>
      </c>
      <c r="W20" s="16">
        <v>1</v>
      </c>
      <c r="X20" s="16">
        <f t="shared" si="8"/>
        <v>100</v>
      </c>
      <c r="Y20" s="17">
        <v>1</v>
      </c>
      <c r="Z20" s="17">
        <v>1</v>
      </c>
      <c r="AA20" s="17">
        <f t="shared" si="9"/>
        <v>100</v>
      </c>
      <c r="AB20" s="17">
        <v>1</v>
      </c>
      <c r="AC20" s="17">
        <f t="shared" si="10"/>
        <v>100</v>
      </c>
      <c r="AD20" s="17">
        <v>1</v>
      </c>
      <c r="AE20" s="17">
        <f t="shared" si="11"/>
        <v>100</v>
      </c>
      <c r="AF20" s="17">
        <v>1</v>
      </c>
      <c r="AG20" s="17">
        <f t="shared" si="12"/>
        <v>100</v>
      </c>
      <c r="AH20" s="17">
        <v>1</v>
      </c>
      <c r="AI20" s="17">
        <f t="shared" si="13"/>
        <v>100</v>
      </c>
      <c r="AJ20" s="17">
        <v>1</v>
      </c>
      <c r="AK20" s="17">
        <f t="shared" si="14"/>
        <v>100</v>
      </c>
      <c r="AL20" s="17">
        <v>1</v>
      </c>
      <c r="AM20" s="17">
        <f t="shared" si="15"/>
        <v>100</v>
      </c>
      <c r="AN20" s="17">
        <v>1</v>
      </c>
      <c r="AO20" s="17">
        <f t="shared" si="16"/>
        <v>100</v>
      </c>
      <c r="AP20" s="18">
        <v>1</v>
      </c>
      <c r="AQ20" s="18">
        <v>1</v>
      </c>
      <c r="AR20" s="18">
        <f t="shared" si="17"/>
        <v>100</v>
      </c>
      <c r="AS20" s="18">
        <v>1</v>
      </c>
      <c r="AT20" s="18">
        <f t="shared" si="18"/>
        <v>100</v>
      </c>
      <c r="AU20" s="22">
        <f t="shared" si="19"/>
        <v>100</v>
      </c>
      <c r="AV20" s="21">
        <f t="shared" si="20"/>
        <v>19</v>
      </c>
      <c r="AW20" s="12" t="s">
        <v>92</v>
      </c>
      <c r="AX20" s="12" t="s">
        <v>33</v>
      </c>
      <c r="AY20" s="12" t="s">
        <v>93</v>
      </c>
      <c r="AZ20" s="12" t="s">
        <v>94</v>
      </c>
    </row>
    <row r="21" spans="1:52" ht="45" x14ac:dyDescent="0.25">
      <c r="A21" s="11">
        <v>15</v>
      </c>
      <c r="B21" s="12" t="s">
        <v>40</v>
      </c>
      <c r="C21" s="12" t="s">
        <v>95</v>
      </c>
      <c r="D21" s="14">
        <v>1</v>
      </c>
      <c r="E21" s="14">
        <v>1</v>
      </c>
      <c r="F21" s="14">
        <f t="shared" si="0"/>
        <v>100</v>
      </c>
      <c r="G21" s="14">
        <v>1</v>
      </c>
      <c r="H21" s="14">
        <f t="shared" si="1"/>
        <v>100</v>
      </c>
      <c r="I21" s="14">
        <v>0</v>
      </c>
      <c r="J21" s="14">
        <f t="shared" si="2"/>
        <v>0</v>
      </c>
      <c r="K21" s="15">
        <v>1</v>
      </c>
      <c r="L21" s="15">
        <v>1</v>
      </c>
      <c r="M21" s="15">
        <f t="shared" si="3"/>
        <v>100</v>
      </c>
      <c r="N21" s="15">
        <v>1</v>
      </c>
      <c r="O21" s="15">
        <f t="shared" si="4"/>
        <v>100</v>
      </c>
      <c r="P21" s="15">
        <v>0</v>
      </c>
      <c r="Q21" s="15">
        <f t="shared" si="5"/>
        <v>0</v>
      </c>
      <c r="R21" s="15">
        <v>0</v>
      </c>
      <c r="S21" s="15">
        <f t="shared" si="6"/>
        <v>0</v>
      </c>
      <c r="T21" s="16">
        <v>1</v>
      </c>
      <c r="U21" s="16">
        <v>0</v>
      </c>
      <c r="V21" s="16">
        <f t="shared" si="7"/>
        <v>0</v>
      </c>
      <c r="W21" s="16">
        <v>1</v>
      </c>
      <c r="X21" s="16">
        <f t="shared" si="8"/>
        <v>100</v>
      </c>
      <c r="Y21" s="17">
        <v>1</v>
      </c>
      <c r="Z21" s="17">
        <v>0</v>
      </c>
      <c r="AA21" s="17">
        <f t="shared" si="9"/>
        <v>0</v>
      </c>
      <c r="AB21" s="17">
        <v>0</v>
      </c>
      <c r="AC21" s="17">
        <f t="shared" si="10"/>
        <v>0</v>
      </c>
      <c r="AD21" s="17">
        <v>1</v>
      </c>
      <c r="AE21" s="17">
        <f t="shared" si="11"/>
        <v>100</v>
      </c>
      <c r="AF21" s="17">
        <v>0</v>
      </c>
      <c r="AG21" s="17">
        <f t="shared" si="12"/>
        <v>0</v>
      </c>
      <c r="AH21" s="17">
        <v>1</v>
      </c>
      <c r="AI21" s="17">
        <f t="shared" si="13"/>
        <v>100</v>
      </c>
      <c r="AJ21" s="17">
        <v>0</v>
      </c>
      <c r="AK21" s="17">
        <f t="shared" si="14"/>
        <v>0</v>
      </c>
      <c r="AL21" s="17">
        <v>1</v>
      </c>
      <c r="AM21" s="17">
        <f t="shared" si="15"/>
        <v>100</v>
      </c>
      <c r="AN21" s="17">
        <v>1</v>
      </c>
      <c r="AO21" s="17">
        <f t="shared" si="16"/>
        <v>100</v>
      </c>
      <c r="AP21" s="18">
        <v>1</v>
      </c>
      <c r="AQ21" s="18">
        <v>0</v>
      </c>
      <c r="AR21" s="18">
        <f t="shared" si="17"/>
        <v>0</v>
      </c>
      <c r="AS21" s="18">
        <v>1</v>
      </c>
      <c r="AT21" s="18">
        <f t="shared" si="18"/>
        <v>100</v>
      </c>
      <c r="AU21" s="22">
        <f t="shared" si="19"/>
        <v>52.631578947368418</v>
      </c>
      <c r="AV21" s="21">
        <f t="shared" si="20"/>
        <v>10</v>
      </c>
      <c r="AW21" s="12" t="s">
        <v>96</v>
      </c>
      <c r="AX21" s="12" t="s">
        <v>39</v>
      </c>
      <c r="AY21" s="12" t="s">
        <v>97</v>
      </c>
      <c r="AZ21" s="12" t="s">
        <v>98</v>
      </c>
    </row>
    <row r="22" spans="1:52" ht="60" x14ac:dyDescent="0.25">
      <c r="A22" s="11">
        <v>16</v>
      </c>
      <c r="B22" s="12" t="s">
        <v>40</v>
      </c>
      <c r="C22" s="12" t="s">
        <v>99</v>
      </c>
      <c r="D22" s="14">
        <v>1</v>
      </c>
      <c r="E22" s="14">
        <v>1</v>
      </c>
      <c r="F22" s="14">
        <f t="shared" si="0"/>
        <v>100</v>
      </c>
      <c r="G22" s="14">
        <v>1</v>
      </c>
      <c r="H22" s="14">
        <f t="shared" si="1"/>
        <v>100</v>
      </c>
      <c r="I22" s="14">
        <v>1</v>
      </c>
      <c r="J22" s="14">
        <f t="shared" si="2"/>
        <v>100</v>
      </c>
      <c r="K22" s="15">
        <v>1</v>
      </c>
      <c r="L22" s="15">
        <v>1</v>
      </c>
      <c r="M22" s="15">
        <f t="shared" si="3"/>
        <v>100</v>
      </c>
      <c r="N22" s="15">
        <v>1</v>
      </c>
      <c r="O22" s="15">
        <f t="shared" si="4"/>
        <v>100</v>
      </c>
      <c r="P22" s="15">
        <v>1</v>
      </c>
      <c r="Q22" s="15">
        <f t="shared" si="5"/>
        <v>100</v>
      </c>
      <c r="R22" s="15">
        <v>1</v>
      </c>
      <c r="S22" s="15">
        <f t="shared" si="6"/>
        <v>100</v>
      </c>
      <c r="T22" s="16">
        <v>1</v>
      </c>
      <c r="U22" s="16">
        <v>1</v>
      </c>
      <c r="V22" s="16">
        <f t="shared" si="7"/>
        <v>100</v>
      </c>
      <c r="W22" s="16">
        <v>1</v>
      </c>
      <c r="X22" s="16">
        <f t="shared" si="8"/>
        <v>100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8">
        <v>1</v>
      </c>
      <c r="AQ22" s="18">
        <v>1</v>
      </c>
      <c r="AR22" s="18">
        <f t="shared" si="17"/>
        <v>100</v>
      </c>
      <c r="AS22" s="18">
        <v>1</v>
      </c>
      <c r="AT22" s="18">
        <f t="shared" si="18"/>
        <v>100</v>
      </c>
      <c r="AU22" s="22">
        <f>(F22+H22+J22+M22+O22+Q22+S22+V22+X22+AR22+AT22)/11</f>
        <v>100</v>
      </c>
      <c r="AV22" s="21">
        <f t="shared" si="20"/>
        <v>11</v>
      </c>
      <c r="AW22" s="12" t="s">
        <v>100</v>
      </c>
      <c r="AX22" s="12" t="s">
        <v>101</v>
      </c>
      <c r="AY22" s="12" t="s">
        <v>102</v>
      </c>
      <c r="AZ22" s="12" t="s">
        <v>103</v>
      </c>
    </row>
    <row r="23" spans="1:52" x14ac:dyDescent="0.25">
      <c r="A23" s="45" t="s">
        <v>106</v>
      </c>
      <c r="B23" s="46"/>
      <c r="C23" s="47"/>
      <c r="D23" s="24"/>
      <c r="E23" s="25">
        <f>SUM(E7:E22)</f>
        <v>25</v>
      </c>
      <c r="F23" s="26">
        <f>AVERAGE(F7:F22)</f>
        <v>96.875</v>
      </c>
      <c r="G23" s="25">
        <f>SUM(G7:G22)</f>
        <v>25</v>
      </c>
      <c r="H23" s="26">
        <f>AVERAGE(H7:H22)</f>
        <v>96.875</v>
      </c>
      <c r="I23" s="25">
        <f>SUM(I7:I22)</f>
        <v>23</v>
      </c>
      <c r="J23" s="26">
        <f>AVERAGE(J7:J22)</f>
        <v>84.375</v>
      </c>
      <c r="K23" s="27"/>
      <c r="L23" s="28">
        <f>SUM(L7:L22)</f>
        <v>24</v>
      </c>
      <c r="M23" s="29">
        <f>AVERAGE(M7:M22)</f>
        <v>93.75</v>
      </c>
      <c r="N23" s="28">
        <f>SUM(N7:N22)</f>
        <v>24</v>
      </c>
      <c r="O23" s="29">
        <f>AVERAGE(O7:O22)</f>
        <v>93.75</v>
      </c>
      <c r="P23" s="28">
        <f>SUM(P7:P22)</f>
        <v>23</v>
      </c>
      <c r="Q23" s="29">
        <f>AVERAGE(Q7:Q22)</f>
        <v>87.5</v>
      </c>
      <c r="R23" s="28">
        <f>SUM(R7:R22)</f>
        <v>23</v>
      </c>
      <c r="S23" s="29">
        <f>AVERAGE(S7:S22)</f>
        <v>87.5</v>
      </c>
      <c r="T23" s="30"/>
      <c r="U23" s="31">
        <f>SUM(U7:U22)</f>
        <v>24</v>
      </c>
      <c r="V23" s="32">
        <f>AVERAGE(V7:V22)</f>
        <v>90.625</v>
      </c>
      <c r="W23" s="31">
        <f>SUM(W7:W22)</f>
        <v>24</v>
      </c>
      <c r="X23" s="32">
        <f>AVERAGE(X7:X22)</f>
        <v>90.625</v>
      </c>
      <c r="Y23" s="33"/>
      <c r="Z23" s="34">
        <f>SUM(Z7:Z22)</f>
        <v>21</v>
      </c>
      <c r="AA23" s="35">
        <f>AVERAGE(AA7:AA22)</f>
        <v>75</v>
      </c>
      <c r="AB23" s="34">
        <f>SUM(AB7:AB22)</f>
        <v>21</v>
      </c>
      <c r="AC23" s="35">
        <f>AVERAGE(AC7:AC22)</f>
        <v>75</v>
      </c>
      <c r="AD23" s="34">
        <f>SUM(AD7:AD22)</f>
        <v>22</v>
      </c>
      <c r="AE23" s="35">
        <f>AVERAGE(AE7:AE22)</f>
        <v>81.25</v>
      </c>
      <c r="AF23" s="34">
        <f>SUM(AF7:AF22)</f>
        <v>22</v>
      </c>
      <c r="AG23" s="35">
        <f>AVERAGE(AG7:AG22)</f>
        <v>78.125</v>
      </c>
      <c r="AH23" s="34">
        <f>SUM(AH7:AH22)</f>
        <v>23</v>
      </c>
      <c r="AI23" s="35">
        <f>AVERAGE(AI7:AI22)</f>
        <v>84.375</v>
      </c>
      <c r="AJ23" s="34">
        <f>SUM(AJ7:AJ22)</f>
        <v>23</v>
      </c>
      <c r="AK23" s="35">
        <f>AVERAGE(AK7:AK22)</f>
        <v>84.375</v>
      </c>
      <c r="AL23" s="34">
        <f>SUM(AL7:AL22)</f>
        <v>22</v>
      </c>
      <c r="AM23" s="35">
        <f>AVERAGE(AM7:AM22)</f>
        <v>81.25</v>
      </c>
      <c r="AN23" s="34">
        <f>SUM(AN7:AN22)</f>
        <v>22</v>
      </c>
      <c r="AO23" s="35">
        <f>AVERAGE(AO7:AO22)</f>
        <v>81.25</v>
      </c>
      <c r="AP23" s="36"/>
      <c r="AQ23" s="37">
        <f>SUM(AQ7:AQ22)</f>
        <v>23</v>
      </c>
      <c r="AR23" s="38">
        <f>AVERAGE(AR7:AR22)</f>
        <v>84.375</v>
      </c>
      <c r="AS23" s="37">
        <f>SUM(AS7:AS22)</f>
        <v>25</v>
      </c>
      <c r="AT23" s="38">
        <f>AVERAGE(AT7:AT22)</f>
        <v>96.875</v>
      </c>
      <c r="AU23" s="23">
        <f>AVERAGE(AU7:AU22)</f>
        <v>89.14473684210526</v>
      </c>
      <c r="AV23" s="20">
        <f>E23+G23+I23+L23+N23+P23+R23+U23+W23+Z23+AB23+AD23+AF23+AH23+AJ23+AL23+AN23+AQ23+AS23</f>
        <v>439</v>
      </c>
    </row>
  </sheetData>
  <mergeCells count="35">
    <mergeCell ref="P5:Q5"/>
    <mergeCell ref="N5:O5"/>
    <mergeCell ref="L5:M5"/>
    <mergeCell ref="U5:V5"/>
    <mergeCell ref="AQ5:AR5"/>
    <mergeCell ref="AF5:AG5"/>
    <mergeCell ref="AH5:AI5"/>
    <mergeCell ref="AJ5:AK5"/>
    <mergeCell ref="AL5:AM5"/>
    <mergeCell ref="AN5:AO5"/>
    <mergeCell ref="AV4:AV6"/>
    <mergeCell ref="AS5:AT5"/>
    <mergeCell ref="AP4:AT4"/>
    <mergeCell ref="AU4:AU6"/>
    <mergeCell ref="W5:X5"/>
    <mergeCell ref="B2:U2"/>
    <mergeCell ref="AW4:AW6"/>
    <mergeCell ref="AX4:AX6"/>
    <mergeCell ref="AY4:AY6"/>
    <mergeCell ref="AZ4:AZ6"/>
    <mergeCell ref="E5:F5"/>
    <mergeCell ref="I5:J5"/>
    <mergeCell ref="G5:H5"/>
    <mergeCell ref="R5:S5"/>
    <mergeCell ref="K4:S4"/>
    <mergeCell ref="D4:J4"/>
    <mergeCell ref="T4:X4"/>
    <mergeCell ref="Y4:AO4"/>
    <mergeCell ref="Z5:AA5"/>
    <mergeCell ref="AB5:AC5"/>
    <mergeCell ref="AD5:AE5"/>
    <mergeCell ref="A4:A6"/>
    <mergeCell ref="B4:B6"/>
    <mergeCell ref="C4:C6"/>
    <mergeCell ref="A23:C23"/>
  </mergeCells>
  <pageMargins left="0.19685039370078741" right="0.19685039370078741" top="0.19685039370078741" bottom="0.19685039370078741" header="0.19685039370078741" footer="0.19685039370078741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Устьянский район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Малыгина Алла</dc:creator>
  <cp:lastModifiedBy>Админ</cp:lastModifiedBy>
  <cp:lastPrinted>2021-04-13T06:59:53Z</cp:lastPrinted>
  <dcterms:created xsi:type="dcterms:W3CDTF">2015-06-05T18:19:34Z</dcterms:created>
  <dcterms:modified xsi:type="dcterms:W3CDTF">2022-07-08T07:14:32Z</dcterms:modified>
</cp:coreProperties>
</file>